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Nowy folder (3)\"/>
    </mc:Choice>
  </mc:AlternateContent>
  <xr:revisionPtr revIDLastSave="0" documentId="13_ncr:1_{29BCE1C3-2046-4127-95C9-B12BAD63E899}" xr6:coauthVersionLast="36" xr6:coauthVersionMax="36" xr10:uidLastSave="{00000000-0000-0000-0000-000000000000}"/>
  <workbookProtection workbookAlgorithmName="SHA-512" workbookHashValue="sz4hqGZeY0jx5YLoEJy8VJcMkQFvwc8buKSW2JGq0zf5c5tdWb6Mfea4QhSO4G5zyFGUWfbXTkXj1kFW97SQWg==" workbookSaltValue="KcF5ILyE0Uie3Pc55wGx6Q==" workbookSpinCount="100000" lockStructure="1"/>
  <bookViews>
    <workbookView xWindow="0" yWindow="0" windowWidth="28800" windowHeight="12225" xr2:uid="{E70FB3FC-BF42-4EAF-AA3C-F0B5948DD4BE}"/>
  </bookViews>
  <sheets>
    <sheet name="Wykaz kwot 2023" sheetId="1" r:id="rId1"/>
    <sheet name="Arkusz1" sheetId="2" state="hidden" r:id="rId2"/>
  </sheets>
  <definedNames>
    <definedName name="_xlnm._FilterDatabase" localSheetId="0" hidden="1">'Wykaz kwot 2023'!$A$1:$F$140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B150" i="2"/>
  <c r="D155" i="2" s="1"/>
  <c r="J10" i="1" s="1"/>
  <c r="I156" i="2"/>
  <c r="J156" i="2"/>
  <c r="K156" i="2"/>
  <c r="L156" i="2"/>
  <c r="L157" i="2" s="1"/>
  <c r="L158" i="2" s="1"/>
  <c r="L159" i="2" s="1"/>
  <c r="L160" i="2" s="1"/>
  <c r="L161" i="2" s="1"/>
  <c r="L162" i="2" s="1"/>
  <c r="L163" i="2" s="1"/>
  <c r="I157" i="2"/>
  <c r="J157" i="2"/>
  <c r="K157" i="2"/>
  <c r="I158" i="2"/>
  <c r="J158" i="2"/>
  <c r="K158" i="2"/>
  <c r="I159" i="2"/>
  <c r="J159" i="2"/>
  <c r="K159" i="2"/>
  <c r="I160" i="2"/>
  <c r="J160" i="2"/>
  <c r="K160" i="2"/>
  <c r="I161" i="2"/>
  <c r="J161" i="2"/>
  <c r="K161" i="2"/>
  <c r="I162" i="2"/>
  <c r="J162" i="2"/>
  <c r="K162" i="2"/>
  <c r="I163" i="2"/>
  <c r="J163" i="2"/>
  <c r="K163" i="2"/>
  <c r="J155" i="2"/>
  <c r="K155" i="2"/>
  <c r="L155" i="2"/>
  <c r="I155" i="2"/>
  <c r="D141" i="2"/>
  <c r="E141" i="2"/>
  <c r="H141" i="2"/>
  <c r="I141" i="2"/>
  <c r="L141" i="2"/>
  <c r="M141" i="2"/>
  <c r="P141" i="2"/>
  <c r="Q141" i="2"/>
  <c r="T141" i="2"/>
  <c r="U141" i="2"/>
  <c r="X141" i="2"/>
  <c r="Y141" i="2"/>
  <c r="AB141" i="2"/>
  <c r="AC141" i="2"/>
  <c r="AF141" i="2"/>
  <c r="AG141" i="2"/>
  <c r="AJ141" i="2"/>
  <c r="AK141" i="2"/>
  <c r="AL141" i="2"/>
  <c r="AM141" i="2"/>
  <c r="AN141" i="2"/>
  <c r="AO141" i="2"/>
  <c r="AO144" i="2" s="1"/>
  <c r="D142" i="2"/>
  <c r="E142" i="2"/>
  <c r="H142" i="2"/>
  <c r="I142" i="2"/>
  <c r="I144" i="2" s="1"/>
  <c r="L142" i="2"/>
  <c r="M142" i="2"/>
  <c r="P142" i="2"/>
  <c r="Q142" i="2"/>
  <c r="Q144" i="2" s="1"/>
  <c r="T142" i="2"/>
  <c r="U142" i="2"/>
  <c r="X142" i="2"/>
  <c r="Y142" i="2"/>
  <c r="Y144" i="2" s="1"/>
  <c r="AB142" i="2"/>
  <c r="AC142" i="2"/>
  <c r="AF142" i="2"/>
  <c r="AG142" i="2"/>
  <c r="AG144" i="2" s="1"/>
  <c r="AJ142" i="2"/>
  <c r="AK142" i="2"/>
  <c r="AL142" i="2"/>
  <c r="AM142" i="2"/>
  <c r="AN142" i="2"/>
  <c r="AO142" i="2"/>
  <c r="D143" i="2"/>
  <c r="E143" i="2"/>
  <c r="H143" i="2"/>
  <c r="I143" i="2"/>
  <c r="L143" i="2"/>
  <c r="M143" i="2"/>
  <c r="P143" i="2"/>
  <c r="Q143" i="2"/>
  <c r="T143" i="2"/>
  <c r="U143" i="2"/>
  <c r="X143" i="2"/>
  <c r="Y143" i="2"/>
  <c r="AB143" i="2"/>
  <c r="AC143" i="2"/>
  <c r="AF143" i="2"/>
  <c r="AG143" i="2"/>
  <c r="AJ143" i="2"/>
  <c r="AK143" i="2"/>
  <c r="AL143" i="2"/>
  <c r="AM143" i="2"/>
  <c r="AN143" i="2"/>
  <c r="AO143" i="2"/>
  <c r="D144" i="2"/>
  <c r="H144" i="2"/>
  <c r="L144" i="2"/>
  <c r="P144" i="2"/>
  <c r="T144" i="2"/>
  <c r="X144" i="2"/>
  <c r="AB144" i="2"/>
  <c r="AF144" i="2"/>
  <c r="AJ144" i="2"/>
  <c r="AN144" i="2"/>
  <c r="G154" i="2" l="1"/>
  <c r="M9" i="1" s="1"/>
  <c r="E154" i="2"/>
  <c r="K9" i="1" s="1"/>
  <c r="G163" i="2"/>
  <c r="M18" i="1" s="1"/>
  <c r="F162" i="2"/>
  <c r="L17" i="1" s="1"/>
  <c r="D162" i="2"/>
  <c r="J17" i="1" s="1"/>
  <c r="E163" i="2"/>
  <c r="K18" i="1" s="1"/>
  <c r="G161" i="2"/>
  <c r="M16" i="1" s="1"/>
  <c r="C163" i="2"/>
  <c r="I18" i="1" s="1"/>
  <c r="E161" i="2"/>
  <c r="K16" i="1" s="1"/>
  <c r="C161" i="2"/>
  <c r="I16" i="1" s="1"/>
  <c r="F160" i="2"/>
  <c r="L15" i="1" s="1"/>
  <c r="D160" i="2"/>
  <c r="J15" i="1" s="1"/>
  <c r="C150" i="2"/>
  <c r="J4" i="1" s="1"/>
  <c r="G159" i="2"/>
  <c r="M14" i="1" s="1"/>
  <c r="E159" i="2"/>
  <c r="K14" i="1" s="1"/>
  <c r="C159" i="2"/>
  <c r="I14" i="1" s="1"/>
  <c r="F158" i="2"/>
  <c r="L13" i="1" s="1"/>
  <c r="E157" i="2"/>
  <c r="K12" i="1" s="1"/>
  <c r="C157" i="2"/>
  <c r="I12" i="1" s="1"/>
  <c r="D158" i="2"/>
  <c r="J13" i="1" s="1"/>
  <c r="F156" i="2"/>
  <c r="L11" i="1" s="1"/>
  <c r="G157" i="2"/>
  <c r="M12" i="1" s="1"/>
  <c r="D156" i="2"/>
  <c r="J11" i="1" s="1"/>
  <c r="G155" i="2"/>
  <c r="M10" i="1" s="1"/>
  <c r="E155" i="2"/>
  <c r="K10" i="1" s="1"/>
  <c r="C155" i="2"/>
  <c r="I10" i="1" s="1"/>
  <c r="F154" i="2"/>
  <c r="L9" i="1" s="1"/>
  <c r="F163" i="2"/>
  <c r="L18" i="1" s="1"/>
  <c r="G162" i="2"/>
  <c r="M17" i="1" s="1"/>
  <c r="C162" i="2"/>
  <c r="I17" i="1" s="1"/>
  <c r="D161" i="2"/>
  <c r="J16" i="1" s="1"/>
  <c r="E160" i="2"/>
  <c r="K15" i="1" s="1"/>
  <c r="F159" i="2"/>
  <c r="L14" i="1" s="1"/>
  <c r="G158" i="2"/>
  <c r="M13" i="1" s="1"/>
  <c r="C158" i="2"/>
  <c r="I13" i="1" s="1"/>
  <c r="D157" i="2"/>
  <c r="J12" i="1" s="1"/>
  <c r="E156" i="2"/>
  <c r="K11" i="1" s="1"/>
  <c r="F155" i="2"/>
  <c r="L10" i="1" s="1"/>
  <c r="C154" i="2"/>
  <c r="I9" i="1" s="1"/>
  <c r="D154" i="2"/>
  <c r="J9" i="1" s="1"/>
  <c r="D163" i="2"/>
  <c r="J18" i="1" s="1"/>
  <c r="E162" i="2"/>
  <c r="K17" i="1" s="1"/>
  <c r="F161" i="2"/>
  <c r="L16" i="1" s="1"/>
  <c r="G160" i="2"/>
  <c r="M15" i="1" s="1"/>
  <c r="C160" i="2"/>
  <c r="I15" i="1" s="1"/>
  <c r="D159" i="2"/>
  <c r="J14" i="1" s="1"/>
  <c r="E158" i="2"/>
  <c r="K13" i="1" s="1"/>
  <c r="F157" i="2"/>
  <c r="L12" i="1" s="1"/>
  <c r="G156" i="2"/>
  <c r="M11" i="1" s="1"/>
  <c r="C156" i="2"/>
  <c r="I11" i="1" s="1"/>
  <c r="AK144" i="2"/>
  <c r="AC144" i="2"/>
  <c r="M144" i="2"/>
  <c r="AM144" i="2"/>
  <c r="U144" i="2"/>
  <c r="E144" i="2"/>
  <c r="AL144" i="2"/>
  <c r="M21" i="1" l="1"/>
  <c r="M22" i="1"/>
  <c r="N9" i="1"/>
  <c r="N14" i="1"/>
  <c r="N11" i="1"/>
  <c r="N18" i="1"/>
  <c r="N13" i="1"/>
  <c r="N12" i="1"/>
  <c r="N17" i="1"/>
  <c r="N10" i="1"/>
  <c r="N16" i="1"/>
  <c r="J19" i="1"/>
  <c r="N15" i="1"/>
  <c r="I19" i="1"/>
  <c r="L19" i="1"/>
  <c r="K19" i="1"/>
  <c r="M19" i="1"/>
  <c r="M23" i="1" l="1"/>
  <c r="N19" i="1"/>
</calcChain>
</file>

<file path=xl/sharedStrings.xml><?xml version="1.0" encoding="utf-8"?>
<sst xmlns="http://schemas.openxmlformats.org/spreadsheetml/2006/main" count="238" uniqueCount="175">
  <si>
    <t>Lp.</t>
  </si>
  <si>
    <t>Kod terytorialny</t>
  </si>
  <si>
    <t>z tego:</t>
  </si>
  <si>
    <t>Urząd Miejski Barczewo</t>
  </si>
  <si>
    <t>Urząd Miasta Bartoszyce</t>
  </si>
  <si>
    <t>Urząd Miejski w Białej Piskiej</t>
  </si>
  <si>
    <t>Urząd Miejski w Biskupcu</t>
  </si>
  <si>
    <t>Urząd Miejski w Bisztynku</t>
  </si>
  <si>
    <t>Urząd Miasta Braniewa</t>
  </si>
  <si>
    <t>Urząd Miejski w Dobrym Mieście</t>
  </si>
  <si>
    <t>Urząd Miasta Działdowo</t>
  </si>
  <si>
    <t>Urząd Miejski w Elblągu</t>
  </si>
  <si>
    <t>Urząd Miasta w Ełku</t>
  </si>
  <si>
    <t>Urząd Miasta i Gminy we Fromborku</t>
  </si>
  <si>
    <t>Urząd Miejski w Giżycku</t>
  </si>
  <si>
    <t>Urząd Miejski w Gołdapi</t>
  </si>
  <si>
    <t>Urząd Miasta Górowo Iławeckie</t>
  </si>
  <si>
    <t>Urząd Miasta Iławy</t>
  </si>
  <si>
    <t>Urząd Miejski w Jezioranach</t>
  </si>
  <si>
    <t>Urząd Miasta Kętrzyn</t>
  </si>
  <si>
    <t>Urząd Miejski w Kisielicach</t>
  </si>
  <si>
    <t>Urząd Miejski w Korszach</t>
  </si>
  <si>
    <t>Urząd Miejski w Lidzbarku Warmińskim</t>
  </si>
  <si>
    <t>Urząd Miasta i Gminy Lidzbark</t>
  </si>
  <si>
    <t>Urząd Miasta Lubawa</t>
  </si>
  <si>
    <t>Urząd Miasta i Gminy w Mikołajkach</t>
  </si>
  <si>
    <t>Urząd Miejski w Miłakowie</t>
  </si>
  <si>
    <t>Urząd Miasta i Gminy Miłomłyn</t>
  </si>
  <si>
    <t>Urząd Miasta i Gminy Młynary</t>
  </si>
  <si>
    <t>Urząd Miejski w Morągu</t>
  </si>
  <si>
    <t>Urząd Miejski w Mrągowie</t>
  </si>
  <si>
    <t>Urząd Miejski w Nidzicy</t>
  </si>
  <si>
    <t>Urząd Miejski w Nowym Mieście Lubawskim</t>
  </si>
  <si>
    <t>Urząd Miejski w Olecku</t>
  </si>
  <si>
    <t>Urząd Miasta Olsztyna</t>
  </si>
  <si>
    <t>Urząd Miejski w Olsztynku</t>
  </si>
  <si>
    <t>Urząd Miejski w Ornecie</t>
  </si>
  <si>
    <t>Urząd Miejski w Orzyszu</t>
  </si>
  <si>
    <t>Urząd Miejski w Ostródzie</t>
  </si>
  <si>
    <t>Urząd Miejski w Pasłęku</t>
  </si>
  <si>
    <t>Urząd Miasta i Gminy Pasym</t>
  </si>
  <si>
    <t>Urząd Miejski w Pieniężnie</t>
  </si>
  <si>
    <t>Urząd Miejski w Piszu</t>
  </si>
  <si>
    <t>Urząd Gminy w Reszlu</t>
  </si>
  <si>
    <t>Urząd Miasta i Gminy Ruciane-Nida</t>
  </si>
  <si>
    <t>Urząd Miasta i Gminy Ryn</t>
  </si>
  <si>
    <t>Urząd Miejski w Sępopolu</t>
  </si>
  <si>
    <t>Urząd Miejski w Suszu</t>
  </si>
  <si>
    <t>Urząd Miejski w Szczytnie</t>
  </si>
  <si>
    <t>Urząd Miasta i Gminy w Tolkmicku</t>
  </si>
  <si>
    <t>Urząd Miejski w Węgorzewie</t>
  </si>
  <si>
    <t>Urząd Miejski w Zalewie</t>
  </si>
  <si>
    <t>Urząd Gminy Banie Mazurskie</t>
  </si>
  <si>
    <t>Urząd Gminy Barciany</t>
  </si>
  <si>
    <t>Urząd Gminy Bartoszyce</t>
  </si>
  <si>
    <t>Urząd Gminy Biskupiec</t>
  </si>
  <si>
    <t>Urząd Gminy Braniewo</t>
  </si>
  <si>
    <t>Urząd Gminy Budry</t>
  </si>
  <si>
    <t>Urząd Gminy Dąbrówno</t>
  </si>
  <si>
    <t>Urząd Gminy Dubeninki</t>
  </si>
  <si>
    <t>Urząd Gminy Dywity</t>
  </si>
  <si>
    <t>Urząd Gminy Działdowo</t>
  </si>
  <si>
    <t>Urząd Gminy Dźwierzuty</t>
  </si>
  <si>
    <t>Urząd Gminy Elbląg</t>
  </si>
  <si>
    <t>Urząd Gminy Ełk</t>
  </si>
  <si>
    <t>Urząd Gminy Gietrzwałd</t>
  </si>
  <si>
    <t>Urząd Gminy Giżycko</t>
  </si>
  <si>
    <t>Urząd Gminy Godkowo</t>
  </si>
  <si>
    <t>Urząd Gminy Górowo Iławeckie</t>
  </si>
  <si>
    <t>Urząd Gminy Grodziczno</t>
  </si>
  <si>
    <t>Urząd Gminy Gronowo Elbląskie</t>
  </si>
  <si>
    <t>Urząd Gminy Grunwald</t>
  </si>
  <si>
    <t>Urząd Gminy Iława</t>
  </si>
  <si>
    <t>Urząd Gminy Iłowo-Osada</t>
  </si>
  <si>
    <t>Urząd Gminy Janowiec Kościelny</t>
  </si>
  <si>
    <t>Urząd Gminy Janowo</t>
  </si>
  <si>
    <t>Urząd Gminy Jedwabno</t>
  </si>
  <si>
    <t>Urząd Gminy Jonkowo</t>
  </si>
  <si>
    <t>Urząd Gminy Kalinowo</t>
  </si>
  <si>
    <t>Urząd Gminy Kętrzyn</t>
  </si>
  <si>
    <t>Urząd Gminy Kiwity</t>
  </si>
  <si>
    <t>Urząd Gminy Kolno</t>
  </si>
  <si>
    <t>Urząd Gminy Kowale Oleckie</t>
  </si>
  <si>
    <t>Urząd Gminy Kozłowo</t>
  </si>
  <si>
    <t>Urząd Gminy Kruklanki</t>
  </si>
  <si>
    <t>Urząd Gminy Kurzętnik</t>
  </si>
  <si>
    <t>Urząd Gminy Lelkowo</t>
  </si>
  <si>
    <t>Urząd Gminy Lidzbark Warmiński</t>
  </si>
  <si>
    <t>Urząd Gminy Lubawa</t>
  </si>
  <si>
    <t>Urząd Gminy Lubomino</t>
  </si>
  <si>
    <t>Urząd Gminy Łukta</t>
  </si>
  <si>
    <t>Urząd Gminy Małdyty</t>
  </si>
  <si>
    <t>Urząd Gminy Markusy</t>
  </si>
  <si>
    <t>Urząd Gminy Milejewo</t>
  </si>
  <si>
    <t>Urząd Gminy Miłki</t>
  </si>
  <si>
    <t>Urząd Gminy Mrągowo</t>
  </si>
  <si>
    <t>Urząd Gminy Nowe Miasto Lubawskie</t>
  </si>
  <si>
    <t>Urząd Gminy Ostróda</t>
  </si>
  <si>
    <t>Urząd Gminy Piecki</t>
  </si>
  <si>
    <t>Urząd Gminy Płoskinia</t>
  </si>
  <si>
    <t>Urząd Gminy Płośnica</t>
  </si>
  <si>
    <t>Urząd Gminy Pozezdrze</t>
  </si>
  <si>
    <t>Urząd Gminy Prostki</t>
  </si>
  <si>
    <t>Urząd Gminy Purda</t>
  </si>
  <si>
    <t>Urząd Gminy Rozogi</t>
  </si>
  <si>
    <t>Urząd Gminy Rybno</t>
  </si>
  <si>
    <t>Urząd Gminy Rychliki</t>
  </si>
  <si>
    <t>Urząd Gminy Sorkwity</t>
  </si>
  <si>
    <t>Urząd Gminy Srokowo</t>
  </si>
  <si>
    <t>Urząd Gminy Stare Juchy</t>
  </si>
  <si>
    <t>Urząd Gminy Stawiguda</t>
  </si>
  <si>
    <t>Urząd Gminy Szczytno</t>
  </si>
  <si>
    <t>Urząd Gminy Świątki</t>
  </si>
  <si>
    <t>Urząd Gminy Świętajno</t>
  </si>
  <si>
    <t>Urząd Miejski w Wielbarku</t>
  </si>
  <si>
    <t>Urząd Gminy Wieliczki</t>
  </si>
  <si>
    <t>Urząd Gminy Wilczęta</t>
  </si>
  <si>
    <t>Urząd Gminy Wydminy</t>
  </si>
  <si>
    <t>Powiat Bartoszycki</t>
  </si>
  <si>
    <t>Powiat Braniewski</t>
  </si>
  <si>
    <t>Powiat Działdowski</t>
  </si>
  <si>
    <t>Powiat Elbląski</t>
  </si>
  <si>
    <t>Powiat Elbląg Grodzki</t>
  </si>
  <si>
    <t>Powiat Ełcki</t>
  </si>
  <si>
    <t>Powiat Giżycki</t>
  </si>
  <si>
    <t>Powiat Gołdapski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</si>
  <si>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</si>
  <si>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</si>
  <si>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</si>
  <si>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</si>
  <si>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</si>
  <si>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</si>
  <si>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</si>
  <si>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</si>
  <si>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Olsztyn Grodzki</t>
  </si>
  <si>
    <t>Powiat Ostródzki</t>
  </si>
  <si>
    <t>Powiat Piski</t>
  </si>
  <si>
    <t>Powiat Szczycieński</t>
  </si>
  <si>
    <t>Powiat Węgorzewski</t>
  </si>
  <si>
    <t>Województwo Warmińsko-Mazurskie</t>
  </si>
  <si>
    <t>JST</t>
  </si>
  <si>
    <t>Wnioskowana kwota 1% na obsługę zadania</t>
  </si>
  <si>
    <t xml:space="preserve">Łączna kwota dotacji celowej otrzymana w 2023 roku
</t>
  </si>
  <si>
    <t>Łącznie wnioskowana kwota na wyposażenie klas I-VIII szkół podstawowych podręczniki, materiały edukacyjne i materiały ćwiczeniowe (bez 1% na obsługę zadania)</t>
  </si>
  <si>
    <t>Podręczniki</t>
  </si>
  <si>
    <t>Ćwiczenia</t>
  </si>
  <si>
    <t>słabowidzący</t>
  </si>
  <si>
    <t>słabowidzący druk powiększony</t>
  </si>
  <si>
    <t>niewidomi</t>
  </si>
  <si>
    <t xml:space="preserve">niewidomi druk w systemie Braillle'a </t>
  </si>
  <si>
    <t>ogólne</t>
  </si>
  <si>
    <t>st. umiarkowany</t>
  </si>
  <si>
    <t>st. lekki</t>
  </si>
  <si>
    <t>niesłyszący</t>
  </si>
  <si>
    <t>słabosłyszący</t>
  </si>
  <si>
    <t>autyzm</t>
  </si>
  <si>
    <t>Refundacja
ćwiczeń</t>
  </si>
  <si>
    <t>Refundacja
podręczników</t>
  </si>
  <si>
    <t>zdrowi</t>
  </si>
  <si>
    <t>lekki</t>
  </si>
  <si>
    <t>umiarkowany</t>
  </si>
  <si>
    <t>nieslyszacy</t>
  </si>
  <si>
    <t>slaboslyszacy</t>
  </si>
  <si>
    <t>slabowidzacy 1</t>
  </si>
  <si>
    <t>slabowidzacy 2</t>
  </si>
  <si>
    <t>niewidomi 1</t>
  </si>
  <si>
    <t>niewidomi 2</t>
  </si>
  <si>
    <t>podr</t>
  </si>
  <si>
    <t>ćw</t>
  </si>
  <si>
    <t>ref podr</t>
  </si>
  <si>
    <t>ref cw</t>
  </si>
  <si>
    <t>Wpisz Lp. JST z wykazu:</t>
  </si>
  <si>
    <t>Otrzymane kwoty dotacji bez 1%</t>
  </si>
  <si>
    <t>Łączna wnioskowana kwota dotacji bez 1% na obsługę zadania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</si>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</sst>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0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6" fillId="3" borderId="1" xfId="2" applyNumberFormat="1" applyFont="1" applyFill="1" applyBorder="1" applyAlignment="1" applyProtection="1">
      <alignment horizontal="center" vertical="center"/>
      <protection locked="0"/>
    </xf>
    <xf numFmtId="43" fontId="6" fillId="3" borderId="1" xfId="2" applyNumberFormat="1" applyFont="1" applyFill="1" applyBorder="1" applyAlignment="1" applyProtection="1">
      <alignment horizontal="center" vertical="center"/>
      <protection locked="0"/>
    </xf>
    <xf numFmtId="0" fontId="6" fillId="4" borderId="1" xfId="2" applyNumberFormat="1" applyFont="1" applyFill="1" applyBorder="1" applyAlignment="1" applyProtection="1">
      <alignment horizontal="center" vertical="center"/>
      <protection locked="0"/>
    </xf>
    <xf numFmtId="0" fontId="6" fillId="5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0" xfId="2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4" fontId="1" fillId="3" borderId="1" xfId="2" applyNumberFormat="1" applyFill="1" applyBorder="1" applyAlignment="1">
      <alignment horizontal="center" vertical="center" wrapText="1"/>
    </xf>
    <xf numFmtId="4" fontId="1" fillId="3" borderId="1" xfId="2" applyNumberFormat="1" applyFill="1" applyBorder="1" applyAlignment="1">
      <alignment horizontal="center" vertical="center"/>
    </xf>
    <xf numFmtId="4" fontId="1" fillId="0" borderId="0" xfId="2" applyNumberFormat="1" applyAlignment="1">
      <alignment horizontal="center" vertical="center"/>
    </xf>
    <xf numFmtId="0" fontId="1" fillId="4" borderId="1" xfId="2" applyFill="1" applyBorder="1" applyAlignment="1">
      <alignment horizontal="center" vertical="center"/>
    </xf>
    <xf numFmtId="4" fontId="1" fillId="4" borderId="1" xfId="2" applyNumberFormat="1" applyFill="1" applyBorder="1" applyAlignment="1">
      <alignment horizontal="center" vertical="center"/>
    </xf>
    <xf numFmtId="0" fontId="1" fillId="5" borderId="1" xfId="2" applyFill="1" applyBorder="1" applyAlignment="1">
      <alignment horizontal="center" vertical="center"/>
    </xf>
    <xf numFmtId="4" fontId="1" fillId="5" borderId="1" xfId="2" applyNumberFormat="1" applyFill="1" applyBorder="1" applyAlignment="1">
      <alignment horizontal="center" vertical="center"/>
    </xf>
    <xf numFmtId="0" fontId="1" fillId="0" borderId="0" xfId="2" applyFill="1" applyAlignment="1">
      <alignment horizontal="center" vertical="center"/>
    </xf>
    <xf numFmtId="4" fontId="0" fillId="0" borderId="0" xfId="2" applyNumberFormat="1" applyFont="1" applyAlignment="1">
      <alignment horizontal="center" vertical="center"/>
    </xf>
    <xf numFmtId="4" fontId="0" fillId="0" borderId="0" xfId="2" applyNumberFormat="1" applyFont="1" applyAlignment="1">
      <alignment horizontal="right" vertical="center"/>
    </xf>
    <xf numFmtId="4" fontId="1" fillId="0" borderId="1" xfId="2" applyNumberFormat="1" applyBorder="1" applyAlignment="1">
      <alignment horizontal="center" vertical="center"/>
    </xf>
    <xf numFmtId="0" fontId="0" fillId="0" borderId="0" xfId="2" applyFont="1" applyAlignment="1">
      <alignment horizontal="center" vertical="center" wrapText="1"/>
    </xf>
    <xf numFmtId="4" fontId="0" fillId="0" borderId="0" xfId="2" applyNumberFormat="1" applyFont="1" applyAlignment="1">
      <alignment horizontal="center" vertical="center" wrapText="1"/>
    </xf>
    <xf numFmtId="43" fontId="2" fillId="0" borderId="12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43" fontId="2" fillId="0" borderId="13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7" fillId="9" borderId="4" xfId="0" applyNumberFormat="1" applyFont="1" applyFill="1" applyBorder="1"/>
    <xf numFmtId="4" fontId="7" fillId="9" borderId="14" xfId="0" applyNumberFormat="1" applyFont="1" applyFill="1" applyBorder="1"/>
    <xf numFmtId="4" fontId="2" fillId="0" borderId="0" xfId="0" applyNumberFormat="1" applyFont="1"/>
    <xf numFmtId="0" fontId="2" fillId="0" borderId="0" xfId="0" applyFont="1"/>
    <xf numFmtId="4" fontId="7" fillId="9" borderId="15" xfId="0" applyNumberFormat="1" applyFont="1" applyFill="1" applyBorder="1"/>
    <xf numFmtId="0" fontId="0" fillId="0" borderId="1" xfId="0" applyBorder="1"/>
    <xf numFmtId="9" fontId="1" fillId="0" borderId="0" xfId="2" applyNumberFormat="1" applyAlignment="1">
      <alignment horizontal="center" vertical="center"/>
    </xf>
    <xf numFmtId="9" fontId="0" fillId="0" borderId="0" xfId="0" applyNumberFormat="1"/>
    <xf numFmtId="4" fontId="0" fillId="0" borderId="1" xfId="2" applyNumberFormat="1" applyFont="1" applyBorder="1" applyAlignment="1">
      <alignment horizontal="center" vertical="center"/>
    </xf>
    <xf numFmtId="4" fontId="0" fillId="0" borderId="16" xfId="2" applyNumberFormat="1" applyFont="1" applyBorder="1" applyAlignment="1">
      <alignment horizontal="center" vertical="center"/>
    </xf>
    <xf numFmtId="4" fontId="0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4" fontId="8" fillId="0" borderId="0" xfId="2" applyNumberFormat="1" applyFont="1" applyAlignment="1">
      <alignment horizontal="center" vertical="center"/>
    </xf>
    <xf numFmtId="4" fontId="0" fillId="0" borderId="1" xfId="2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8" fillId="14" borderId="17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center"/>
    </xf>
    <xf numFmtId="9" fontId="1" fillId="0" borderId="1" xfId="2" applyNumberFormat="1" applyBorder="1" applyAlignment="1">
      <alignment horizontal="center" vertical="center"/>
    </xf>
    <xf numFmtId="4" fontId="1" fillId="0" borderId="0" xfId="2" applyNumberFormat="1" applyAlignment="1">
      <alignment horizontal="right" vertical="center"/>
    </xf>
    <xf numFmtId="4" fontId="0" fillId="0" borderId="0" xfId="2" applyNumberFormat="1" applyFont="1" applyAlignment="1">
      <alignment horizontal="right" vertical="center"/>
    </xf>
    <xf numFmtId="4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>
      <alignment horizontal="center" vertical="center" wrapText="1"/>
    </xf>
    <xf numFmtId="43" fontId="2" fillId="10" borderId="6" xfId="0" applyNumberFormat="1" applyFont="1" applyFill="1" applyBorder="1" applyAlignment="1">
      <alignment horizontal="center"/>
    </xf>
    <xf numFmtId="43" fontId="2" fillId="10" borderId="7" xfId="0" applyNumberFormat="1" applyFont="1" applyFill="1" applyBorder="1" applyAlignment="1">
      <alignment horizontal="center"/>
    </xf>
    <xf numFmtId="43" fontId="2" fillId="10" borderId="8" xfId="0" applyNumberFormat="1" applyFont="1" applyFill="1" applyBorder="1" applyAlignment="1">
      <alignment horizontal="center"/>
    </xf>
    <xf numFmtId="43" fontId="2" fillId="11" borderId="6" xfId="0" applyNumberFormat="1" applyFont="1" applyFill="1" applyBorder="1" applyAlignment="1">
      <alignment horizontal="center"/>
    </xf>
    <xf numFmtId="43" fontId="2" fillId="11" borderId="7" xfId="0" applyNumberFormat="1" applyFont="1" applyFill="1" applyBorder="1" applyAlignment="1">
      <alignment horizontal="center"/>
    </xf>
    <xf numFmtId="43" fontId="2" fillId="11" borderId="8" xfId="0" applyNumberFormat="1" applyFont="1" applyFill="1" applyBorder="1" applyAlignment="1">
      <alignment horizontal="center"/>
    </xf>
    <xf numFmtId="43" fontId="2" fillId="12" borderId="6" xfId="0" applyNumberFormat="1" applyFont="1" applyFill="1" applyBorder="1" applyAlignment="1">
      <alignment horizontal="center"/>
    </xf>
    <xf numFmtId="43" fontId="2" fillId="12" borderId="7" xfId="0" applyNumberFormat="1" applyFont="1" applyFill="1" applyBorder="1" applyAlignment="1">
      <alignment horizontal="center"/>
    </xf>
    <xf numFmtId="43" fontId="2" fillId="12" borderId="8" xfId="0" applyNumberFormat="1" applyFont="1" applyFill="1" applyBorder="1" applyAlignment="1">
      <alignment horizontal="center"/>
    </xf>
    <xf numFmtId="43" fontId="2" fillId="13" borderId="6" xfId="0" applyNumberFormat="1" applyFont="1" applyFill="1" applyBorder="1" applyAlignment="1">
      <alignment horizontal="center"/>
    </xf>
    <xf numFmtId="43" fontId="2" fillId="13" borderId="7" xfId="0" applyNumberFormat="1" applyFont="1" applyFill="1" applyBorder="1" applyAlignment="1">
      <alignment horizontal="center"/>
    </xf>
    <xf numFmtId="43" fontId="2" fillId="13" borderId="8" xfId="0" applyNumberFormat="1" applyFont="1" applyFill="1" applyBorder="1" applyAlignment="1">
      <alignment horizontal="center"/>
    </xf>
    <xf numFmtId="43" fontId="2" fillId="0" borderId="6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43" fontId="2" fillId="0" borderId="8" xfId="0" applyNumberFormat="1" applyFont="1" applyBorder="1" applyAlignment="1">
      <alignment horizontal="center"/>
    </xf>
    <xf numFmtId="43" fontId="2" fillId="6" borderId="9" xfId="0" applyNumberFormat="1" applyFont="1" applyFill="1" applyBorder="1" applyAlignment="1">
      <alignment horizontal="center"/>
    </xf>
    <xf numFmtId="43" fontId="2" fillId="6" borderId="10" xfId="0" applyNumberFormat="1" applyFont="1" applyFill="1" applyBorder="1" applyAlignment="1">
      <alignment horizontal="center"/>
    </xf>
    <xf numFmtId="43" fontId="2" fillId="6" borderId="11" xfId="0" applyNumberFormat="1" applyFont="1" applyFill="1" applyBorder="1" applyAlignment="1">
      <alignment horizontal="center"/>
    </xf>
    <xf numFmtId="43" fontId="2" fillId="4" borderId="6" xfId="0" applyNumberFormat="1" applyFont="1" applyFill="1" applyBorder="1" applyAlignment="1">
      <alignment horizontal="center"/>
    </xf>
    <xf numFmtId="43" fontId="2" fillId="4" borderId="7" xfId="0" applyNumberFormat="1" applyFont="1" applyFill="1" applyBorder="1" applyAlignment="1">
      <alignment horizontal="center"/>
    </xf>
    <xf numFmtId="43" fontId="2" fillId="4" borderId="8" xfId="0" applyNumberFormat="1" applyFont="1" applyFill="1" applyBorder="1" applyAlignment="1">
      <alignment horizontal="center"/>
    </xf>
    <xf numFmtId="43" fontId="2" fillId="7" borderId="6" xfId="0" applyNumberFormat="1" applyFont="1" applyFill="1" applyBorder="1" applyAlignment="1">
      <alignment horizontal="center"/>
    </xf>
    <xf numFmtId="43" fontId="2" fillId="7" borderId="7" xfId="0" applyNumberFormat="1" applyFont="1" applyFill="1" applyBorder="1" applyAlignment="1">
      <alignment horizontal="center"/>
    </xf>
    <xf numFmtId="43" fontId="2" fillId="7" borderId="8" xfId="0" applyNumberFormat="1" applyFont="1" applyFill="1" applyBorder="1" applyAlignment="1">
      <alignment horizontal="center"/>
    </xf>
    <xf numFmtId="43" fontId="2" fillId="8" borderId="6" xfId="0" applyNumberFormat="1" applyFont="1" applyFill="1" applyBorder="1" applyAlignment="1">
      <alignment horizontal="center"/>
    </xf>
    <xf numFmtId="43" fontId="2" fillId="8" borderId="7" xfId="0" applyNumberFormat="1" applyFont="1" applyFill="1" applyBorder="1" applyAlignment="1">
      <alignment horizontal="center"/>
    </xf>
    <xf numFmtId="43" fontId="2" fillId="8" borderId="8" xfId="0" applyNumberFormat="1" applyFont="1" applyFill="1" applyBorder="1" applyAlignment="1">
      <alignment horizontal="center"/>
    </xf>
    <xf numFmtId="43" fontId="2" fillId="9" borderId="6" xfId="0" applyNumberFormat="1" applyFont="1" applyFill="1" applyBorder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43" fontId="2" fillId="9" borderId="8" xfId="0" applyNumberFormat="1" applyFont="1" applyFill="1" applyBorder="1" applyAlignment="1">
      <alignment horizontal="center"/>
    </xf>
  </cellXfs>
  <cellStyles count="3">
    <cellStyle name="Normalny" xfId="0" builtinId="0"/>
    <cellStyle name="Normalny 2" xfId="1" xr:uid="{281963FF-505F-4482-BB06-2A3E6A2221D2}"/>
    <cellStyle name="Normalny 3" xfId="2" xr:uid="{8814F1A8-8206-4730-9424-5677849A23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9EF7-D0DB-413E-8022-4BF013B68A38}">
  <sheetPr codeName="Arkusz1">
    <pageSetUpPr fitToPage="1"/>
  </sheetPr>
  <dimension ref="A1:N141"/>
  <sheetViews>
    <sheetView showGridLines="0" tabSelected="1" zoomScaleNormal="100" workbookViewId="0">
      <pane ySplit="2" topLeftCell="A3" activePane="bottomLeft" state="frozenSplit"/>
      <selection pane="bottomLeft" activeCell="I5" sqref="I5"/>
    </sheetView>
  </sheetViews>
  <sheetFormatPr defaultRowHeight="15" x14ac:dyDescent="0.25"/>
  <cols>
    <col min="1" max="1" width="9.140625" style="16"/>
    <col min="2" max="2" width="42.140625" style="7" bestFit="1" customWidth="1"/>
    <col min="3" max="3" width="10.5703125" style="7" bestFit="1" customWidth="1"/>
    <col min="4" max="4" width="17.7109375" style="7" customWidth="1"/>
    <col min="5" max="5" width="25.5703125" style="7" bestFit="1" customWidth="1"/>
    <col min="6" max="6" width="17.28515625" style="7" customWidth="1"/>
    <col min="7" max="7" width="10" style="7" bestFit="1" customWidth="1"/>
    <col min="8" max="8" width="33" style="7" customWidth="1"/>
    <col min="9" max="9" width="13.85546875" style="7" customWidth="1"/>
    <col min="10" max="10" width="14" style="7" customWidth="1"/>
    <col min="11" max="11" width="17.85546875" style="7" customWidth="1"/>
    <col min="12" max="12" width="16.85546875" style="7" customWidth="1"/>
    <col min="13" max="13" width="14.85546875" style="7" customWidth="1"/>
    <col min="14" max="14" width="13.7109375" style="7" customWidth="1"/>
    <col min="15" max="16384" width="9.140625" style="7"/>
  </cols>
  <sheetData>
    <row r="1" spans="1:14" ht="15" customHeight="1" x14ac:dyDescent="0.25">
      <c r="A1" s="51" t="s">
        <v>0</v>
      </c>
      <c r="B1" s="52" t="s">
        <v>140</v>
      </c>
      <c r="C1" s="53" t="s">
        <v>1</v>
      </c>
      <c r="D1" s="1"/>
      <c r="E1" s="49" t="s">
        <v>2</v>
      </c>
      <c r="F1" s="50"/>
    </row>
    <row r="2" spans="1:14" ht="127.5" customHeight="1" x14ac:dyDescent="0.25">
      <c r="A2" s="51"/>
      <c r="B2" s="52"/>
      <c r="C2" s="53"/>
      <c r="D2" s="8" t="s">
        <v>142</v>
      </c>
      <c r="E2" s="2" t="s">
        <v>143</v>
      </c>
      <c r="F2" s="2" t="s">
        <v>141</v>
      </c>
      <c r="K2" s="20"/>
    </row>
    <row r="3" spans="1:14" x14ac:dyDescent="0.25">
      <c r="A3" s="3">
        <v>1</v>
      </c>
      <c r="B3" s="4" t="s">
        <v>3</v>
      </c>
      <c r="C3" s="3">
        <v>2814013</v>
      </c>
      <c r="D3" s="9">
        <f>E3+F3</f>
        <v>189090.52000000002</v>
      </c>
      <c r="E3" s="10">
        <v>187218.38</v>
      </c>
      <c r="F3" s="10">
        <v>1872.14</v>
      </c>
      <c r="G3" s="11"/>
      <c r="H3" s="11"/>
      <c r="I3" s="11"/>
      <c r="J3" s="11"/>
      <c r="K3" s="11"/>
      <c r="L3" s="11"/>
    </row>
    <row r="4" spans="1:14" ht="15.75" thickBot="1" x14ac:dyDescent="0.3">
      <c r="A4" s="3">
        <v>2</v>
      </c>
      <c r="B4" s="4" t="s">
        <v>4</v>
      </c>
      <c r="C4" s="3">
        <v>2801011</v>
      </c>
      <c r="D4" s="10">
        <f t="shared" ref="D4:D67" si="0">E4+F4</f>
        <v>214046.15</v>
      </c>
      <c r="E4" s="10">
        <v>211926.88999999998</v>
      </c>
      <c r="F4" s="10">
        <v>2119.2600000000002</v>
      </c>
      <c r="G4" s="11"/>
      <c r="H4" s="11"/>
      <c r="I4" s="11"/>
      <c r="J4" s="43" t="str">
        <f>Arkusz1!C150</f>
        <v>Urząd Miejski Barczewo</v>
      </c>
      <c r="K4" s="43"/>
      <c r="L4" s="43"/>
    </row>
    <row r="5" spans="1:14" ht="15.75" thickBot="1" x14ac:dyDescent="0.3">
      <c r="A5" s="3">
        <v>3</v>
      </c>
      <c r="B5" s="4" t="s">
        <v>5</v>
      </c>
      <c r="C5" s="3">
        <v>2816013</v>
      </c>
      <c r="D5" s="10">
        <f t="shared" si="0"/>
        <v>103242.19</v>
      </c>
      <c r="E5" s="10">
        <v>102220.03</v>
      </c>
      <c r="F5" s="10">
        <v>1022.16</v>
      </c>
      <c r="G5" s="11"/>
      <c r="H5" s="35" t="s">
        <v>171</v>
      </c>
      <c r="I5" s="42">
        <v>1</v>
      </c>
      <c r="J5" s="43"/>
      <c r="K5" s="43"/>
      <c r="L5" s="43"/>
    </row>
    <row r="6" spans="1:14" ht="16.5" customHeight="1" x14ac:dyDescent="0.25">
      <c r="A6" s="3">
        <v>4</v>
      </c>
      <c r="B6" s="4" t="s">
        <v>6</v>
      </c>
      <c r="C6" s="3">
        <v>2814023</v>
      </c>
      <c r="D6" s="10">
        <f t="shared" si="0"/>
        <v>173078.56</v>
      </c>
      <c r="E6" s="10">
        <v>171364.93</v>
      </c>
      <c r="F6" s="10">
        <v>1713.63</v>
      </c>
      <c r="G6" s="11"/>
      <c r="H6" s="36"/>
      <c r="I6" s="37"/>
      <c r="J6" s="41"/>
      <c r="K6" s="41"/>
      <c r="L6" s="41"/>
    </row>
    <row r="7" spans="1:14" ht="15.75" customHeight="1" x14ac:dyDescent="0.25">
      <c r="A7" s="3">
        <v>5</v>
      </c>
      <c r="B7" s="4" t="s">
        <v>7</v>
      </c>
      <c r="C7" s="3">
        <v>2801043</v>
      </c>
      <c r="D7" s="10">
        <f t="shared" si="0"/>
        <v>50616.659999999996</v>
      </c>
      <c r="E7" s="10">
        <v>50115.549999999996</v>
      </c>
      <c r="F7" s="10">
        <v>501.11</v>
      </c>
      <c r="G7" s="11"/>
      <c r="H7" s="36"/>
      <c r="I7" s="44" t="s">
        <v>172</v>
      </c>
      <c r="J7" s="45"/>
      <c r="K7" s="45"/>
      <c r="L7" s="45"/>
      <c r="M7" s="46">
        <v>0.01</v>
      </c>
    </row>
    <row r="8" spans="1:14" ht="30" x14ac:dyDescent="0.25">
      <c r="A8" s="3">
        <v>6</v>
      </c>
      <c r="B8" s="4" t="s">
        <v>8</v>
      </c>
      <c r="C8" s="3">
        <v>2802011</v>
      </c>
      <c r="D8" s="10">
        <f t="shared" si="0"/>
        <v>199675.37000000002</v>
      </c>
      <c r="E8" s="10">
        <v>197698.45</v>
      </c>
      <c r="F8" s="10">
        <v>1976.92</v>
      </c>
      <c r="G8" s="11"/>
      <c r="H8" s="11"/>
      <c r="I8" s="34" t="s">
        <v>144</v>
      </c>
      <c r="J8" s="34" t="s">
        <v>145</v>
      </c>
      <c r="K8" s="39" t="s">
        <v>157</v>
      </c>
      <c r="L8" s="40" t="s">
        <v>156</v>
      </c>
      <c r="M8" s="46"/>
    </row>
    <row r="9" spans="1:14" x14ac:dyDescent="0.25">
      <c r="A9" s="3">
        <v>7</v>
      </c>
      <c r="B9" s="4" t="s">
        <v>9</v>
      </c>
      <c r="C9" s="3">
        <v>2814033</v>
      </c>
      <c r="D9" s="10">
        <f t="shared" si="0"/>
        <v>145786.19999999998</v>
      </c>
      <c r="E9" s="10">
        <v>144342.79999999999</v>
      </c>
      <c r="F9" s="10">
        <v>1443.4</v>
      </c>
      <c r="G9" s="11"/>
      <c r="H9" s="18" t="s">
        <v>150</v>
      </c>
      <c r="I9" s="19">
        <f>Arkusz1!C154</f>
        <v>131871.96000000002</v>
      </c>
      <c r="J9" s="19">
        <f>Arkusz1!D154</f>
        <v>46857.75</v>
      </c>
      <c r="K9" s="19">
        <f>Arkusz1!E154</f>
        <v>0</v>
      </c>
      <c r="L9" s="19">
        <f>Arkusz1!F154</f>
        <v>0</v>
      </c>
      <c r="M9" s="19">
        <f>Arkusz1!G154</f>
        <v>1787.2799999999988</v>
      </c>
      <c r="N9" s="38">
        <f>SUM(I9:M9)</f>
        <v>180516.99000000002</v>
      </c>
    </row>
    <row r="10" spans="1:14" x14ac:dyDescent="0.25">
      <c r="A10" s="3">
        <v>8</v>
      </c>
      <c r="B10" s="4" t="s">
        <v>10</v>
      </c>
      <c r="C10" s="3">
        <v>2803011</v>
      </c>
      <c r="D10" s="10">
        <f t="shared" si="0"/>
        <v>217719.28</v>
      </c>
      <c r="E10" s="10">
        <v>215563.67</v>
      </c>
      <c r="F10" s="10">
        <v>2155.61</v>
      </c>
      <c r="G10" s="11"/>
      <c r="H10" s="18" t="s">
        <v>152</v>
      </c>
      <c r="I10" s="19">
        <f>Arkusz1!C155</f>
        <v>0</v>
      </c>
      <c r="J10" s="19">
        <f>Arkusz1!D155</f>
        <v>612.63</v>
      </c>
      <c r="K10" s="19">
        <f>Arkusz1!E155</f>
        <v>0</v>
      </c>
      <c r="L10" s="19">
        <f>Arkusz1!F155</f>
        <v>0</v>
      </c>
      <c r="M10" s="19">
        <f>Arkusz1!G155</f>
        <v>6.1200000000000045</v>
      </c>
      <c r="N10" s="38">
        <f t="shared" ref="N10:N18" si="1">SUM(I10:M10)</f>
        <v>618.75</v>
      </c>
    </row>
    <row r="11" spans="1:14" x14ac:dyDescent="0.25">
      <c r="A11" s="3">
        <v>9</v>
      </c>
      <c r="B11" s="4" t="s">
        <v>11</v>
      </c>
      <c r="C11" s="3">
        <v>2861011</v>
      </c>
      <c r="D11" s="10">
        <f t="shared" si="0"/>
        <v>958004.90000000014</v>
      </c>
      <c r="E11" s="10">
        <v>948519.77000000014</v>
      </c>
      <c r="F11" s="10">
        <v>9485.1299999999992</v>
      </c>
      <c r="G11" s="11"/>
      <c r="H11" s="18" t="s">
        <v>151</v>
      </c>
      <c r="I11" s="19">
        <f>Arkusz1!C156</f>
        <v>0</v>
      </c>
      <c r="J11" s="19">
        <f>Arkusz1!D156</f>
        <v>0</v>
      </c>
      <c r="K11" s="19">
        <f>Arkusz1!E156</f>
        <v>0</v>
      </c>
      <c r="L11" s="19">
        <f>Arkusz1!F156</f>
        <v>0</v>
      </c>
      <c r="M11" s="19">
        <f>Arkusz1!G156</f>
        <v>0</v>
      </c>
      <c r="N11" s="38">
        <f t="shared" si="1"/>
        <v>0</v>
      </c>
    </row>
    <row r="12" spans="1:14" x14ac:dyDescent="0.25">
      <c r="A12" s="3">
        <v>10</v>
      </c>
      <c r="B12" s="4" t="s">
        <v>12</v>
      </c>
      <c r="C12" s="3">
        <v>2805011</v>
      </c>
      <c r="D12" s="10">
        <f t="shared" si="0"/>
        <v>620697.61</v>
      </c>
      <c r="E12" s="10">
        <v>614552.12</v>
      </c>
      <c r="F12" s="10">
        <v>6145.49</v>
      </c>
      <c r="G12" s="11"/>
      <c r="H12" s="18" t="s">
        <v>153</v>
      </c>
      <c r="I12" s="19">
        <f>Arkusz1!C157</f>
        <v>0</v>
      </c>
      <c r="J12" s="19">
        <f>Arkusz1!D157</f>
        <v>0</v>
      </c>
      <c r="K12" s="19">
        <f>Arkusz1!E157</f>
        <v>0</v>
      </c>
      <c r="L12" s="19">
        <f>Arkusz1!F157</f>
        <v>0</v>
      </c>
      <c r="M12" s="19">
        <f>Arkusz1!G157</f>
        <v>0</v>
      </c>
      <c r="N12" s="38">
        <f t="shared" si="1"/>
        <v>0</v>
      </c>
    </row>
    <row r="13" spans="1:14" x14ac:dyDescent="0.25">
      <c r="A13" s="3">
        <v>11</v>
      </c>
      <c r="B13" s="4" t="s">
        <v>13</v>
      </c>
      <c r="C13" s="3">
        <v>2802033</v>
      </c>
      <c r="D13" s="10">
        <f t="shared" si="0"/>
        <v>25514.030000000002</v>
      </c>
      <c r="E13" s="10">
        <v>25261.430000000004</v>
      </c>
      <c r="F13" s="10">
        <v>252.6</v>
      </c>
      <c r="G13" s="11"/>
      <c r="H13" s="18" t="s">
        <v>154</v>
      </c>
      <c r="I13" s="19">
        <f>Arkusz1!C158</f>
        <v>769.24</v>
      </c>
      <c r="J13" s="19">
        <f>Arkusz1!D158</f>
        <v>272.28999999999996</v>
      </c>
      <c r="K13" s="19">
        <f>Arkusz1!E158</f>
        <v>0</v>
      </c>
      <c r="L13" s="19">
        <f>Arkusz1!F158</f>
        <v>0</v>
      </c>
      <c r="M13" s="19">
        <f>Arkusz1!G158</f>
        <v>10.410000000000082</v>
      </c>
      <c r="N13" s="38">
        <f t="shared" si="1"/>
        <v>1051.94</v>
      </c>
    </row>
    <row r="14" spans="1:14" x14ac:dyDescent="0.25">
      <c r="A14" s="3">
        <v>12</v>
      </c>
      <c r="B14" s="4" t="s">
        <v>14</v>
      </c>
      <c r="C14" s="3">
        <v>2806011</v>
      </c>
      <c r="D14" s="10">
        <f t="shared" si="0"/>
        <v>268750.28000000003</v>
      </c>
      <c r="E14" s="10">
        <v>266089.40000000002</v>
      </c>
      <c r="F14" s="10">
        <v>2660.88</v>
      </c>
      <c r="G14" s="11"/>
      <c r="H14" s="18" t="s">
        <v>155</v>
      </c>
      <c r="I14" s="19">
        <f>Arkusz1!C159</f>
        <v>4694.3899999999994</v>
      </c>
      <c r="J14" s="19">
        <f>Arkusz1!D159</f>
        <v>1486.6800000000003</v>
      </c>
      <c r="K14" s="19">
        <f>Arkusz1!E159</f>
        <v>0</v>
      </c>
      <c r="L14" s="19">
        <f>Arkusz1!F159</f>
        <v>0</v>
      </c>
      <c r="M14" s="19">
        <f>Arkusz1!G159</f>
        <v>61.799999999999272</v>
      </c>
      <c r="N14" s="38">
        <f t="shared" si="1"/>
        <v>6242.869999999999</v>
      </c>
    </row>
    <row r="15" spans="1:14" x14ac:dyDescent="0.25">
      <c r="A15" s="3">
        <v>13</v>
      </c>
      <c r="B15" s="4" t="s">
        <v>15</v>
      </c>
      <c r="C15" s="3">
        <v>2818033</v>
      </c>
      <c r="D15" s="10">
        <f t="shared" si="0"/>
        <v>210953.52999999994</v>
      </c>
      <c r="E15" s="10">
        <v>208864.91999999995</v>
      </c>
      <c r="F15" s="10">
        <v>2088.61</v>
      </c>
      <c r="G15" s="11"/>
      <c r="H15" s="18" t="s">
        <v>146</v>
      </c>
      <c r="I15" s="19">
        <f>Arkusz1!C160</f>
        <v>0</v>
      </c>
      <c r="J15" s="19">
        <f>Arkusz1!D160</f>
        <v>0</v>
      </c>
      <c r="K15" s="19">
        <f>Arkusz1!E160</f>
        <v>0</v>
      </c>
      <c r="L15" s="19">
        <f>Arkusz1!F160</f>
        <v>0</v>
      </c>
      <c r="M15" s="19">
        <f>Arkusz1!G160</f>
        <v>0</v>
      </c>
      <c r="N15" s="38">
        <f t="shared" si="1"/>
        <v>0</v>
      </c>
    </row>
    <row r="16" spans="1:14" x14ac:dyDescent="0.25">
      <c r="A16" s="3">
        <v>14</v>
      </c>
      <c r="B16" s="4" t="s">
        <v>16</v>
      </c>
      <c r="C16" s="3">
        <v>2801021</v>
      </c>
      <c r="D16" s="10">
        <f t="shared" si="0"/>
        <v>40600.36</v>
      </c>
      <c r="E16" s="10">
        <v>40198.39</v>
      </c>
      <c r="F16" s="10">
        <v>401.97</v>
      </c>
      <c r="G16" s="11"/>
      <c r="H16" s="18" t="s">
        <v>147</v>
      </c>
      <c r="I16" s="19">
        <f>Arkusz1!C161</f>
        <v>0</v>
      </c>
      <c r="J16" s="19">
        <f>Arkusz1!D161</f>
        <v>653.44000000000005</v>
      </c>
      <c r="K16" s="19">
        <f>Arkusz1!E161</f>
        <v>0</v>
      </c>
      <c r="L16" s="19">
        <f>Arkusz1!F161</f>
        <v>0</v>
      </c>
      <c r="M16" s="19">
        <f>Arkusz1!G161</f>
        <v>6.5299999999999727</v>
      </c>
      <c r="N16" s="38">
        <f t="shared" si="1"/>
        <v>659.97</v>
      </c>
    </row>
    <row r="17" spans="1:14" x14ac:dyDescent="0.25">
      <c r="A17" s="3">
        <v>15</v>
      </c>
      <c r="B17" s="4" t="s">
        <v>17</v>
      </c>
      <c r="C17" s="3">
        <v>2807011</v>
      </c>
      <c r="D17" s="10">
        <f t="shared" si="0"/>
        <v>350194.17</v>
      </c>
      <c r="E17" s="10">
        <v>346726.93</v>
      </c>
      <c r="F17" s="10">
        <v>3467.24</v>
      </c>
      <c r="G17" s="11"/>
      <c r="H17" s="18" t="s">
        <v>148</v>
      </c>
      <c r="I17" s="19">
        <f>Arkusz1!C162</f>
        <v>0</v>
      </c>
      <c r="J17" s="19">
        <f>Arkusz1!D162</f>
        <v>0</v>
      </c>
      <c r="K17" s="19">
        <f>Arkusz1!E162</f>
        <v>0</v>
      </c>
      <c r="L17" s="19">
        <f>Arkusz1!F162</f>
        <v>0</v>
      </c>
      <c r="M17" s="19">
        <f>Arkusz1!G162</f>
        <v>0</v>
      </c>
      <c r="N17" s="38">
        <f t="shared" si="1"/>
        <v>0</v>
      </c>
    </row>
    <row r="18" spans="1:14" x14ac:dyDescent="0.25">
      <c r="A18" s="3">
        <v>16</v>
      </c>
      <c r="B18" s="4" t="s">
        <v>18</v>
      </c>
      <c r="C18" s="3">
        <v>2814063</v>
      </c>
      <c r="D18" s="10">
        <f t="shared" si="0"/>
        <v>56493.240000000005</v>
      </c>
      <c r="E18" s="10">
        <v>55933.920000000006</v>
      </c>
      <c r="F18" s="10">
        <v>559.32000000000005</v>
      </c>
      <c r="G18" s="11"/>
      <c r="H18" s="18" t="s">
        <v>149</v>
      </c>
      <c r="I18" s="19">
        <f>Arkusz1!C163</f>
        <v>0</v>
      </c>
      <c r="J18" s="19">
        <f>Arkusz1!D163</f>
        <v>0</v>
      </c>
      <c r="K18" s="19">
        <f>Arkusz1!E163</f>
        <v>0</v>
      </c>
      <c r="L18" s="19">
        <f>Arkusz1!F163</f>
        <v>0</v>
      </c>
      <c r="M18" s="19">
        <f>Arkusz1!G163</f>
        <v>0</v>
      </c>
      <c r="N18" s="38">
        <f t="shared" si="1"/>
        <v>0</v>
      </c>
    </row>
    <row r="19" spans="1:14" x14ac:dyDescent="0.25">
      <c r="A19" s="3">
        <v>17</v>
      </c>
      <c r="B19" s="4" t="s">
        <v>19</v>
      </c>
      <c r="C19" s="3">
        <v>2808011</v>
      </c>
      <c r="D19" s="10">
        <f t="shared" si="0"/>
        <v>272067.26000000007</v>
      </c>
      <c r="E19" s="10">
        <v>269373.65000000008</v>
      </c>
      <c r="F19" s="10">
        <v>2693.61</v>
      </c>
      <c r="G19" s="11"/>
      <c r="H19" s="11"/>
      <c r="I19" s="38">
        <f>SUM(I9:I18)</f>
        <v>137335.59000000003</v>
      </c>
      <c r="J19" s="38">
        <f t="shared" ref="J19:M19" si="2">SUM(J9:J18)</f>
        <v>49882.79</v>
      </c>
      <c r="K19" s="38">
        <f t="shared" si="2"/>
        <v>0</v>
      </c>
      <c r="L19" s="38">
        <f t="shared" si="2"/>
        <v>0</v>
      </c>
      <c r="M19" s="38">
        <f t="shared" si="2"/>
        <v>1872.1399999999981</v>
      </c>
      <c r="N19" s="38">
        <f>SUM(I19:M19)</f>
        <v>189090.52000000002</v>
      </c>
    </row>
    <row r="20" spans="1:14" x14ac:dyDescent="0.25">
      <c r="A20" s="3">
        <v>18</v>
      </c>
      <c r="B20" s="4" t="s">
        <v>20</v>
      </c>
      <c r="C20" s="3">
        <v>2807043</v>
      </c>
      <c r="D20" s="10">
        <f t="shared" si="0"/>
        <v>60808.86</v>
      </c>
      <c r="E20" s="10">
        <v>60206.840000000004</v>
      </c>
      <c r="F20" s="10">
        <v>602.02</v>
      </c>
      <c r="G20" s="11"/>
      <c r="H20" s="11"/>
      <c r="I20" s="11"/>
      <c r="J20" s="11"/>
      <c r="K20" s="11"/>
      <c r="L20" s="11"/>
    </row>
    <row r="21" spans="1:14" x14ac:dyDescent="0.25">
      <c r="A21" s="3">
        <v>19</v>
      </c>
      <c r="B21" s="4" t="s">
        <v>21</v>
      </c>
      <c r="C21" s="3">
        <v>2808043</v>
      </c>
      <c r="D21" s="10">
        <f t="shared" si="0"/>
        <v>74952.69</v>
      </c>
      <c r="E21" s="10">
        <v>74210.63</v>
      </c>
      <c r="F21" s="10">
        <v>742.06</v>
      </c>
      <c r="G21" s="11"/>
      <c r="H21" s="11"/>
      <c r="I21" s="48" t="s">
        <v>173</v>
      </c>
      <c r="J21" s="48"/>
      <c r="K21" s="48"/>
      <c r="L21" s="48"/>
      <c r="M21" s="38">
        <f>SUM(I9:L18)</f>
        <v>187218.38</v>
      </c>
    </row>
    <row r="22" spans="1:14" ht="15" customHeight="1" x14ac:dyDescent="0.25">
      <c r="A22" s="3">
        <v>20</v>
      </c>
      <c r="B22" s="4" t="s">
        <v>22</v>
      </c>
      <c r="C22" s="3">
        <v>2809011</v>
      </c>
      <c r="D22" s="10">
        <f t="shared" si="0"/>
        <v>149915.49</v>
      </c>
      <c r="E22" s="10">
        <v>148431.19999999998</v>
      </c>
      <c r="F22" s="10">
        <v>1484.29</v>
      </c>
      <c r="G22" s="11"/>
      <c r="H22" s="11"/>
      <c r="I22" s="47" t="s">
        <v>141</v>
      </c>
      <c r="J22" s="47"/>
      <c r="K22" s="47"/>
      <c r="L22" s="47"/>
      <c r="M22" s="38">
        <f>SUM(M9:M18)</f>
        <v>1872.1399999999981</v>
      </c>
    </row>
    <row r="23" spans="1:14" x14ac:dyDescent="0.25">
      <c r="A23" s="3">
        <v>21</v>
      </c>
      <c r="B23" s="4" t="s">
        <v>23</v>
      </c>
      <c r="C23" s="3">
        <v>2803043</v>
      </c>
      <c r="D23" s="10">
        <f t="shared" si="0"/>
        <v>145114.75</v>
      </c>
      <c r="E23" s="10">
        <v>143678.01</v>
      </c>
      <c r="F23" s="10">
        <v>1436.74</v>
      </c>
      <c r="G23" s="11"/>
      <c r="H23" s="11"/>
      <c r="I23" s="11"/>
      <c r="J23" s="11"/>
      <c r="K23" s="11"/>
      <c r="L23" s="18" t="s">
        <v>174</v>
      </c>
      <c r="M23" s="38">
        <f>SUM(M21:M22)</f>
        <v>189090.52</v>
      </c>
    </row>
    <row r="24" spans="1:14" x14ac:dyDescent="0.25">
      <c r="A24" s="3">
        <v>22</v>
      </c>
      <c r="B24" s="4" t="s">
        <v>24</v>
      </c>
      <c r="C24" s="3">
        <v>2807021</v>
      </c>
      <c r="D24" s="10">
        <f t="shared" si="0"/>
        <v>107126.23999999999</v>
      </c>
      <c r="E24" s="10">
        <v>106065.59999999999</v>
      </c>
      <c r="F24" s="10">
        <v>1060.6400000000001</v>
      </c>
      <c r="G24" s="11"/>
      <c r="H24" s="11"/>
      <c r="I24" s="11"/>
      <c r="J24" s="11"/>
      <c r="K24" s="11"/>
      <c r="L24" s="11"/>
    </row>
    <row r="25" spans="1:14" x14ac:dyDescent="0.25">
      <c r="A25" s="3">
        <v>23</v>
      </c>
      <c r="B25" s="4" t="s">
        <v>25</v>
      </c>
      <c r="C25" s="3">
        <v>2810023</v>
      </c>
      <c r="D25" s="10">
        <f t="shared" si="0"/>
        <v>68775.199999999983</v>
      </c>
      <c r="E25" s="10">
        <v>68094.26999999999</v>
      </c>
      <c r="F25" s="10">
        <v>680.93</v>
      </c>
      <c r="G25" s="11"/>
      <c r="H25" s="11"/>
      <c r="I25" s="11"/>
      <c r="J25" s="11"/>
      <c r="K25" s="11"/>
      <c r="L25" s="11"/>
    </row>
    <row r="26" spans="1:14" x14ac:dyDescent="0.25">
      <c r="A26" s="3">
        <v>24</v>
      </c>
      <c r="B26" s="4" t="s">
        <v>26</v>
      </c>
      <c r="C26" s="3">
        <v>2815063</v>
      </c>
      <c r="D26" s="10">
        <f t="shared" si="0"/>
        <v>42561.27</v>
      </c>
      <c r="E26" s="10">
        <v>42139.89</v>
      </c>
      <c r="F26" s="10">
        <v>421.38</v>
      </c>
      <c r="G26" s="11"/>
      <c r="H26" s="11"/>
      <c r="I26" s="11"/>
      <c r="J26" s="11"/>
      <c r="K26" s="11"/>
      <c r="L26" s="11"/>
    </row>
    <row r="27" spans="1:14" x14ac:dyDescent="0.25">
      <c r="A27" s="3">
        <v>25</v>
      </c>
      <c r="B27" s="4" t="s">
        <v>27</v>
      </c>
      <c r="C27" s="3">
        <v>2815073</v>
      </c>
      <c r="D27" s="10">
        <f t="shared" si="0"/>
        <v>37330.660000000003</v>
      </c>
      <c r="E27" s="10">
        <v>36961.060000000005</v>
      </c>
      <c r="F27" s="10">
        <v>369.6</v>
      </c>
      <c r="G27" s="11"/>
      <c r="H27" s="11"/>
      <c r="I27" s="11"/>
      <c r="J27" s="11"/>
      <c r="K27" s="11"/>
      <c r="L27" s="11"/>
    </row>
    <row r="28" spans="1:14" x14ac:dyDescent="0.25">
      <c r="A28" s="3">
        <v>26</v>
      </c>
      <c r="B28" s="4" t="s">
        <v>28</v>
      </c>
      <c r="C28" s="3">
        <v>2804063</v>
      </c>
      <c r="D28" s="10">
        <f t="shared" si="0"/>
        <v>34185.340000000004</v>
      </c>
      <c r="E28" s="10">
        <v>33846.880000000005</v>
      </c>
      <c r="F28" s="10">
        <v>338.46</v>
      </c>
      <c r="G28" s="11"/>
      <c r="H28" s="11"/>
      <c r="I28" s="11"/>
      <c r="J28" s="11"/>
      <c r="K28" s="11"/>
      <c r="L28" s="11"/>
    </row>
    <row r="29" spans="1:14" x14ac:dyDescent="0.25">
      <c r="A29" s="3">
        <v>27</v>
      </c>
      <c r="B29" s="4" t="s">
        <v>29</v>
      </c>
      <c r="C29" s="3">
        <v>2815083</v>
      </c>
      <c r="D29" s="10">
        <f t="shared" si="0"/>
        <v>243707.54999999996</v>
      </c>
      <c r="E29" s="10">
        <v>241294.61999999997</v>
      </c>
      <c r="F29" s="10">
        <v>2412.9299999999998</v>
      </c>
      <c r="G29" s="11"/>
      <c r="H29" s="11"/>
      <c r="I29" s="11"/>
      <c r="J29" s="11"/>
      <c r="K29" s="11"/>
      <c r="L29" s="11"/>
    </row>
    <row r="30" spans="1:14" x14ac:dyDescent="0.25">
      <c r="A30" s="3">
        <v>28</v>
      </c>
      <c r="B30" s="4" t="s">
        <v>30</v>
      </c>
      <c r="C30" s="3">
        <v>2810011</v>
      </c>
      <c r="D30" s="10">
        <f t="shared" si="0"/>
        <v>227031.37000000002</v>
      </c>
      <c r="E30" s="10">
        <v>224783.55000000002</v>
      </c>
      <c r="F30" s="10">
        <v>2247.8200000000002</v>
      </c>
      <c r="G30" s="11"/>
      <c r="H30" s="11"/>
      <c r="I30" s="11"/>
      <c r="J30" s="11"/>
      <c r="K30" s="11"/>
      <c r="L30" s="11"/>
    </row>
    <row r="31" spans="1:14" x14ac:dyDescent="0.25">
      <c r="A31" s="3">
        <v>29</v>
      </c>
      <c r="B31" s="4" t="s">
        <v>31</v>
      </c>
      <c r="C31" s="3">
        <v>2811043</v>
      </c>
      <c r="D31" s="10">
        <f t="shared" si="0"/>
        <v>191069.79</v>
      </c>
      <c r="E31" s="10">
        <v>189178.03</v>
      </c>
      <c r="F31" s="10">
        <v>1891.76</v>
      </c>
      <c r="G31" s="11"/>
      <c r="H31" s="11"/>
      <c r="I31" s="11"/>
      <c r="J31" s="11"/>
      <c r="K31" s="11"/>
      <c r="L31" s="11"/>
    </row>
    <row r="32" spans="1:14" x14ac:dyDescent="0.25">
      <c r="A32" s="3">
        <v>30</v>
      </c>
      <c r="B32" s="4" t="s">
        <v>32</v>
      </c>
      <c r="C32" s="3">
        <v>2812011</v>
      </c>
      <c r="D32" s="10">
        <f t="shared" si="0"/>
        <v>124562.18000000002</v>
      </c>
      <c r="E32" s="10">
        <v>123328.96000000002</v>
      </c>
      <c r="F32" s="10">
        <v>1233.22</v>
      </c>
      <c r="G32" s="11"/>
      <c r="H32" s="11"/>
      <c r="I32" s="11"/>
      <c r="J32" s="11"/>
      <c r="K32" s="11"/>
      <c r="L32" s="11"/>
    </row>
    <row r="33" spans="1:12" x14ac:dyDescent="0.25">
      <c r="A33" s="3">
        <v>31</v>
      </c>
      <c r="B33" s="4" t="s">
        <v>33</v>
      </c>
      <c r="C33" s="3">
        <v>2813043</v>
      </c>
      <c r="D33" s="10">
        <f t="shared" si="0"/>
        <v>247555.97000000003</v>
      </c>
      <c r="E33" s="10">
        <v>245104.97000000003</v>
      </c>
      <c r="F33" s="10">
        <v>2451</v>
      </c>
      <c r="G33" s="11"/>
      <c r="H33" s="11"/>
      <c r="I33" s="11"/>
      <c r="J33" s="11"/>
      <c r="K33" s="11"/>
      <c r="L33" s="11"/>
    </row>
    <row r="34" spans="1:12" x14ac:dyDescent="0.25">
      <c r="A34" s="3">
        <v>32</v>
      </c>
      <c r="B34" s="4" t="s">
        <v>34</v>
      </c>
      <c r="C34" s="3">
        <v>2862011</v>
      </c>
      <c r="D34" s="10">
        <f t="shared" si="0"/>
        <v>1824101.9400000004</v>
      </c>
      <c r="E34" s="10">
        <v>1806041.6200000003</v>
      </c>
      <c r="F34" s="10">
        <v>18060.32</v>
      </c>
      <c r="G34" s="11"/>
      <c r="H34" s="11"/>
      <c r="I34" s="11"/>
      <c r="J34" s="11"/>
      <c r="K34" s="11"/>
      <c r="L34" s="11"/>
    </row>
    <row r="35" spans="1:12" x14ac:dyDescent="0.25">
      <c r="A35" s="3">
        <v>33</v>
      </c>
      <c r="B35" s="4" t="s">
        <v>35</v>
      </c>
      <c r="C35" s="3">
        <v>2814093</v>
      </c>
      <c r="D35" s="10">
        <f t="shared" si="0"/>
        <v>124317.4</v>
      </c>
      <c r="E35" s="10">
        <v>123086.54999999999</v>
      </c>
      <c r="F35" s="10">
        <v>1230.8499999999999</v>
      </c>
      <c r="G35" s="11"/>
      <c r="H35" s="11"/>
      <c r="I35" s="11"/>
      <c r="J35" s="11"/>
      <c r="K35" s="11"/>
      <c r="L35" s="11"/>
    </row>
    <row r="36" spans="1:12" x14ac:dyDescent="0.25">
      <c r="A36" s="3">
        <v>34</v>
      </c>
      <c r="B36" s="4" t="s">
        <v>36</v>
      </c>
      <c r="C36" s="3">
        <v>2809053</v>
      </c>
      <c r="D36" s="10">
        <f t="shared" si="0"/>
        <v>101537.59000000001</v>
      </c>
      <c r="E36" s="10">
        <v>100532.31000000001</v>
      </c>
      <c r="F36" s="10">
        <v>1005.28</v>
      </c>
      <c r="G36" s="11"/>
      <c r="H36" s="11"/>
      <c r="I36" s="11"/>
      <c r="J36" s="11"/>
      <c r="K36" s="11"/>
      <c r="L36" s="11"/>
    </row>
    <row r="37" spans="1:12" x14ac:dyDescent="0.25">
      <c r="A37" s="3">
        <v>35</v>
      </c>
      <c r="B37" s="4" t="s">
        <v>37</v>
      </c>
      <c r="C37" s="3">
        <v>2816023</v>
      </c>
      <c r="D37" s="10">
        <f t="shared" si="0"/>
        <v>78531.409999999989</v>
      </c>
      <c r="E37" s="10">
        <v>77753.889999999985</v>
      </c>
      <c r="F37" s="10">
        <v>777.52</v>
      </c>
      <c r="G37" s="11"/>
      <c r="H37" s="11"/>
      <c r="I37" s="11"/>
      <c r="J37" s="11"/>
      <c r="K37" s="11"/>
      <c r="L37" s="11"/>
    </row>
    <row r="38" spans="1:12" x14ac:dyDescent="0.25">
      <c r="A38" s="3">
        <v>36</v>
      </c>
      <c r="B38" s="4" t="s">
        <v>38</v>
      </c>
      <c r="C38" s="3">
        <v>2815011</v>
      </c>
      <c r="D38" s="10">
        <f t="shared" si="0"/>
        <v>328983.63000000006</v>
      </c>
      <c r="E38" s="10">
        <v>325726.42000000004</v>
      </c>
      <c r="F38" s="10">
        <v>3257.21</v>
      </c>
      <c r="G38" s="11"/>
      <c r="H38" s="11"/>
      <c r="I38" s="11"/>
      <c r="J38" s="11"/>
      <c r="K38" s="11"/>
      <c r="L38" s="11"/>
    </row>
    <row r="39" spans="1:12" x14ac:dyDescent="0.25">
      <c r="A39" s="3">
        <v>37</v>
      </c>
      <c r="B39" s="4" t="s">
        <v>39</v>
      </c>
      <c r="C39" s="3">
        <v>2804073</v>
      </c>
      <c r="D39" s="10">
        <f t="shared" si="0"/>
        <v>188271.37000000002</v>
      </c>
      <c r="E39" s="10">
        <v>186407.34000000003</v>
      </c>
      <c r="F39" s="10">
        <v>1864.03</v>
      </c>
      <c r="G39" s="11"/>
      <c r="H39" s="11"/>
      <c r="I39" s="11"/>
      <c r="J39" s="11"/>
      <c r="K39" s="11"/>
      <c r="L39" s="11"/>
    </row>
    <row r="40" spans="1:12" x14ac:dyDescent="0.25">
      <c r="A40" s="3">
        <v>38</v>
      </c>
      <c r="B40" s="4" t="s">
        <v>40</v>
      </c>
      <c r="C40" s="3">
        <v>2817043</v>
      </c>
      <c r="D40" s="10">
        <f t="shared" si="0"/>
        <v>49819.22</v>
      </c>
      <c r="E40" s="10">
        <v>49325.97</v>
      </c>
      <c r="F40" s="10">
        <v>493.25</v>
      </c>
      <c r="G40" s="11"/>
      <c r="H40" s="11"/>
      <c r="I40" s="11"/>
      <c r="J40" s="11"/>
      <c r="K40" s="11"/>
      <c r="L40" s="11"/>
    </row>
    <row r="41" spans="1:12" x14ac:dyDescent="0.25">
      <c r="A41" s="3">
        <v>39</v>
      </c>
      <c r="B41" s="4" t="s">
        <v>41</v>
      </c>
      <c r="C41" s="3">
        <v>2802053</v>
      </c>
      <c r="D41" s="10">
        <f t="shared" si="0"/>
        <v>47898.95</v>
      </c>
      <c r="E41" s="10">
        <v>47424.74</v>
      </c>
      <c r="F41" s="10">
        <v>474.21</v>
      </c>
      <c r="G41" s="11"/>
      <c r="H41" s="11"/>
      <c r="I41" s="11"/>
      <c r="J41" s="11"/>
      <c r="K41" s="11"/>
      <c r="L41" s="11"/>
    </row>
    <row r="42" spans="1:12" x14ac:dyDescent="0.25">
      <c r="A42" s="3">
        <v>40</v>
      </c>
      <c r="B42" s="4" t="s">
        <v>42</v>
      </c>
      <c r="C42" s="3">
        <v>2816033</v>
      </c>
      <c r="D42" s="10">
        <f t="shared" si="0"/>
        <v>238543.41999999998</v>
      </c>
      <c r="E42" s="10">
        <v>236181.63999999998</v>
      </c>
      <c r="F42" s="10">
        <v>2361.7800000000002</v>
      </c>
      <c r="G42" s="11"/>
      <c r="H42" s="11"/>
      <c r="I42" s="11"/>
      <c r="J42" s="11"/>
      <c r="K42" s="11"/>
      <c r="L42" s="11"/>
    </row>
    <row r="43" spans="1:12" x14ac:dyDescent="0.25">
      <c r="A43" s="3">
        <v>41</v>
      </c>
      <c r="B43" s="4" t="s">
        <v>43</v>
      </c>
      <c r="C43" s="3">
        <v>2808053</v>
      </c>
      <c r="D43" s="10">
        <f t="shared" si="0"/>
        <v>44126.63</v>
      </c>
      <c r="E43" s="10">
        <v>43689.75</v>
      </c>
      <c r="F43" s="10">
        <v>436.88</v>
      </c>
      <c r="G43" s="11"/>
      <c r="H43" s="11"/>
      <c r="I43" s="11"/>
      <c r="J43" s="11"/>
      <c r="K43" s="11"/>
      <c r="L43" s="11"/>
    </row>
    <row r="44" spans="1:12" x14ac:dyDescent="0.25">
      <c r="A44" s="3">
        <v>42</v>
      </c>
      <c r="B44" s="4" t="s">
        <v>44</v>
      </c>
      <c r="C44" s="3">
        <v>2816043</v>
      </c>
      <c r="D44" s="10">
        <f t="shared" si="0"/>
        <v>46121.950000000004</v>
      </c>
      <c r="E44" s="10">
        <v>45665.310000000005</v>
      </c>
      <c r="F44" s="10">
        <v>456.64</v>
      </c>
      <c r="G44" s="11"/>
      <c r="H44" s="11"/>
      <c r="I44" s="11"/>
      <c r="J44" s="11"/>
      <c r="K44" s="11"/>
      <c r="L44" s="11"/>
    </row>
    <row r="45" spans="1:12" x14ac:dyDescent="0.25">
      <c r="A45" s="3">
        <v>43</v>
      </c>
      <c r="B45" s="4" t="s">
        <v>45</v>
      </c>
      <c r="C45" s="3">
        <v>2806083</v>
      </c>
      <c r="D45" s="10">
        <f t="shared" si="0"/>
        <v>42242.780000000006</v>
      </c>
      <c r="E45" s="10">
        <v>41824.540000000008</v>
      </c>
      <c r="F45" s="10">
        <v>418.24</v>
      </c>
      <c r="G45" s="11"/>
      <c r="H45" s="11"/>
      <c r="I45" s="11"/>
      <c r="J45" s="11"/>
      <c r="K45" s="11"/>
      <c r="L45" s="11"/>
    </row>
    <row r="46" spans="1:12" x14ac:dyDescent="0.25">
      <c r="A46" s="3">
        <v>44</v>
      </c>
      <c r="B46" s="4" t="s">
        <v>46</v>
      </c>
      <c r="C46" s="3">
        <v>2801063</v>
      </c>
      <c r="D46" s="10">
        <f t="shared" si="0"/>
        <v>47762.69</v>
      </c>
      <c r="E46" s="10">
        <v>47289.82</v>
      </c>
      <c r="F46" s="10">
        <v>472.87</v>
      </c>
      <c r="G46" s="11"/>
      <c r="H46" s="11"/>
      <c r="I46" s="11"/>
      <c r="J46" s="11"/>
      <c r="K46" s="11"/>
      <c r="L46" s="11"/>
    </row>
    <row r="47" spans="1:12" x14ac:dyDescent="0.25">
      <c r="A47" s="3">
        <v>45</v>
      </c>
      <c r="B47" s="4" t="s">
        <v>47</v>
      </c>
      <c r="C47" s="3">
        <v>2807063</v>
      </c>
      <c r="D47" s="10">
        <f t="shared" si="0"/>
        <v>121310.28</v>
      </c>
      <c r="E47" s="10">
        <v>120109.22</v>
      </c>
      <c r="F47" s="10">
        <v>1201.06</v>
      </c>
      <c r="G47" s="11"/>
      <c r="H47" s="11"/>
      <c r="I47" s="11"/>
      <c r="J47" s="11"/>
      <c r="K47" s="11"/>
      <c r="L47" s="11"/>
    </row>
    <row r="48" spans="1:12" x14ac:dyDescent="0.25">
      <c r="A48" s="3">
        <v>46</v>
      </c>
      <c r="B48" s="4" t="s">
        <v>48</v>
      </c>
      <c r="C48" s="3">
        <v>2817011</v>
      </c>
      <c r="D48" s="10">
        <f t="shared" si="0"/>
        <v>266611.09000000003</v>
      </c>
      <c r="E48" s="10">
        <v>263971.41000000003</v>
      </c>
      <c r="F48" s="10">
        <v>2639.68</v>
      </c>
      <c r="G48" s="11"/>
      <c r="H48" s="11"/>
      <c r="I48" s="11"/>
      <c r="J48" s="11"/>
      <c r="K48" s="11"/>
      <c r="L48" s="11"/>
    </row>
    <row r="49" spans="1:12" x14ac:dyDescent="0.25">
      <c r="A49" s="3">
        <v>47</v>
      </c>
      <c r="B49" s="4" t="s">
        <v>49</v>
      </c>
      <c r="C49" s="3">
        <v>2804093</v>
      </c>
      <c r="D49" s="10">
        <f t="shared" si="0"/>
        <v>48781.24</v>
      </c>
      <c r="E49" s="10">
        <v>48298.27</v>
      </c>
      <c r="F49" s="10">
        <v>482.97</v>
      </c>
      <c r="G49" s="11"/>
      <c r="H49" s="11"/>
      <c r="I49" s="11"/>
      <c r="J49" s="11"/>
      <c r="K49" s="11"/>
      <c r="L49" s="11"/>
    </row>
    <row r="50" spans="1:12" x14ac:dyDescent="0.25">
      <c r="A50" s="3">
        <v>48</v>
      </c>
      <c r="B50" s="4" t="s">
        <v>50</v>
      </c>
      <c r="C50" s="3">
        <v>2819033</v>
      </c>
      <c r="D50" s="10">
        <f t="shared" si="0"/>
        <v>141800.46</v>
      </c>
      <c r="E50" s="10">
        <v>140396.53</v>
      </c>
      <c r="F50" s="10">
        <v>1403.93</v>
      </c>
      <c r="G50" s="11"/>
      <c r="H50" s="11"/>
      <c r="I50" s="11"/>
      <c r="J50" s="11"/>
      <c r="K50" s="11"/>
      <c r="L50" s="11"/>
    </row>
    <row r="51" spans="1:12" x14ac:dyDescent="0.25">
      <c r="A51" s="3">
        <v>49</v>
      </c>
      <c r="B51" s="4" t="s">
        <v>51</v>
      </c>
      <c r="C51" s="3">
        <v>2807073</v>
      </c>
      <c r="D51" s="10">
        <f t="shared" si="0"/>
        <v>62404.26</v>
      </c>
      <c r="E51" s="10">
        <v>61786.420000000006</v>
      </c>
      <c r="F51" s="10">
        <v>617.84</v>
      </c>
      <c r="G51" s="11"/>
      <c r="H51" s="11"/>
      <c r="I51" s="11"/>
      <c r="J51" s="11"/>
      <c r="K51" s="11"/>
      <c r="L51" s="11"/>
    </row>
    <row r="52" spans="1:12" x14ac:dyDescent="0.25">
      <c r="A52" s="3">
        <v>50</v>
      </c>
      <c r="B52" s="4" t="s">
        <v>52</v>
      </c>
      <c r="C52" s="3">
        <v>2818012</v>
      </c>
      <c r="D52" s="10">
        <f t="shared" si="0"/>
        <v>25011.120000000003</v>
      </c>
      <c r="E52" s="10">
        <v>24763.510000000002</v>
      </c>
      <c r="F52" s="10">
        <v>247.61</v>
      </c>
      <c r="G52" s="11"/>
      <c r="H52" s="11"/>
      <c r="I52" s="11"/>
      <c r="J52" s="11"/>
      <c r="K52" s="11"/>
      <c r="L52" s="11"/>
    </row>
    <row r="53" spans="1:12" x14ac:dyDescent="0.25">
      <c r="A53" s="3">
        <v>51</v>
      </c>
      <c r="B53" s="4" t="s">
        <v>53</v>
      </c>
      <c r="C53" s="3">
        <v>2808022</v>
      </c>
      <c r="D53" s="10">
        <f t="shared" si="0"/>
        <v>44488.62000000001</v>
      </c>
      <c r="E53" s="10">
        <v>44048.170000000013</v>
      </c>
      <c r="F53" s="10">
        <v>440.45</v>
      </c>
      <c r="G53" s="11"/>
      <c r="H53" s="11"/>
      <c r="I53" s="11"/>
      <c r="J53" s="11"/>
      <c r="K53" s="11"/>
      <c r="L53" s="11"/>
    </row>
    <row r="54" spans="1:12" x14ac:dyDescent="0.25">
      <c r="A54" s="3">
        <v>52</v>
      </c>
      <c r="B54" s="4" t="s">
        <v>54</v>
      </c>
      <c r="C54" s="3">
        <v>2801032</v>
      </c>
      <c r="D54" s="10">
        <f t="shared" si="0"/>
        <v>72893.320000000007</v>
      </c>
      <c r="E54" s="10">
        <v>72171.61</v>
      </c>
      <c r="F54" s="10">
        <v>721.71</v>
      </c>
      <c r="G54" s="11"/>
      <c r="H54" s="11"/>
      <c r="I54" s="11"/>
      <c r="J54" s="11"/>
      <c r="K54" s="11"/>
      <c r="L54" s="11"/>
    </row>
    <row r="55" spans="1:12" x14ac:dyDescent="0.25">
      <c r="A55" s="3">
        <v>53</v>
      </c>
      <c r="B55" s="4" t="s">
        <v>55</v>
      </c>
      <c r="C55" s="3">
        <v>2812022</v>
      </c>
      <c r="D55" s="10">
        <f t="shared" si="0"/>
        <v>98545.42</v>
      </c>
      <c r="E55" s="10">
        <v>97569.75</v>
      </c>
      <c r="F55" s="10">
        <v>975.67</v>
      </c>
      <c r="G55" s="11"/>
      <c r="H55" s="11"/>
      <c r="I55" s="11"/>
      <c r="J55" s="11"/>
      <c r="K55" s="11"/>
      <c r="L55" s="11"/>
    </row>
    <row r="56" spans="1:12" x14ac:dyDescent="0.25">
      <c r="A56" s="3">
        <v>54</v>
      </c>
      <c r="B56" s="4" t="s">
        <v>56</v>
      </c>
      <c r="C56" s="3">
        <v>2802022</v>
      </c>
      <c r="D56" s="10">
        <f t="shared" si="0"/>
        <v>20623.939999999999</v>
      </c>
      <c r="E56" s="10">
        <v>20419.75</v>
      </c>
      <c r="F56" s="10">
        <v>204.19</v>
      </c>
      <c r="G56" s="11"/>
      <c r="H56" s="11"/>
      <c r="I56" s="11"/>
      <c r="J56" s="11"/>
      <c r="K56" s="11"/>
      <c r="L56" s="11"/>
    </row>
    <row r="57" spans="1:12" x14ac:dyDescent="0.25">
      <c r="A57" s="3">
        <v>55</v>
      </c>
      <c r="B57" s="4" t="s">
        <v>57</v>
      </c>
      <c r="C57" s="3">
        <v>2819012</v>
      </c>
      <c r="D57" s="10">
        <f t="shared" si="0"/>
        <v>17705.140000000007</v>
      </c>
      <c r="E57" s="10">
        <v>17529.870000000006</v>
      </c>
      <c r="F57" s="10">
        <v>175.27</v>
      </c>
      <c r="G57" s="11"/>
      <c r="H57" s="11"/>
      <c r="I57" s="11"/>
      <c r="J57" s="11"/>
      <c r="K57" s="11"/>
      <c r="L57" s="11"/>
    </row>
    <row r="58" spans="1:12" x14ac:dyDescent="0.25">
      <c r="A58" s="3">
        <v>56</v>
      </c>
      <c r="B58" s="4" t="s">
        <v>58</v>
      </c>
      <c r="C58" s="3">
        <v>2815022</v>
      </c>
      <c r="D58" s="10">
        <f t="shared" si="0"/>
        <v>35915.199999999997</v>
      </c>
      <c r="E58" s="10">
        <v>35559.619999999995</v>
      </c>
      <c r="F58" s="10">
        <v>355.58</v>
      </c>
      <c r="G58" s="11"/>
      <c r="H58" s="11"/>
      <c r="I58" s="11"/>
      <c r="J58" s="11"/>
      <c r="K58" s="11"/>
      <c r="L58" s="11"/>
    </row>
    <row r="59" spans="1:12" x14ac:dyDescent="0.25">
      <c r="A59" s="3">
        <v>57</v>
      </c>
      <c r="B59" s="4" t="s">
        <v>59</v>
      </c>
      <c r="C59" s="3">
        <v>2818022</v>
      </c>
      <c r="D59" s="10">
        <f t="shared" si="0"/>
        <v>22246.260000000002</v>
      </c>
      <c r="E59" s="10">
        <v>22026.010000000002</v>
      </c>
      <c r="F59" s="10">
        <v>220.25</v>
      </c>
      <c r="G59" s="11"/>
      <c r="H59" s="11"/>
      <c r="I59" s="11"/>
      <c r="J59" s="11"/>
      <c r="K59" s="11"/>
      <c r="L59" s="11"/>
    </row>
    <row r="60" spans="1:12" x14ac:dyDescent="0.25">
      <c r="A60" s="3">
        <v>58</v>
      </c>
      <c r="B60" s="4" t="s">
        <v>60</v>
      </c>
      <c r="C60" s="3">
        <v>2814042</v>
      </c>
      <c r="D60" s="10">
        <f t="shared" si="0"/>
        <v>147530.07</v>
      </c>
      <c r="E60" s="10">
        <v>146069.4</v>
      </c>
      <c r="F60" s="10">
        <v>1460.67</v>
      </c>
      <c r="G60" s="11"/>
      <c r="H60" s="11"/>
      <c r="I60" s="11"/>
      <c r="J60" s="11"/>
      <c r="K60" s="11"/>
      <c r="L60" s="11"/>
    </row>
    <row r="61" spans="1:12" x14ac:dyDescent="0.25">
      <c r="A61" s="3">
        <v>59</v>
      </c>
      <c r="B61" s="4" t="s">
        <v>61</v>
      </c>
      <c r="C61" s="3">
        <v>2803022</v>
      </c>
      <c r="D61" s="10">
        <f t="shared" si="0"/>
        <v>89988.049999999988</v>
      </c>
      <c r="E61" s="10">
        <v>89097.099999999991</v>
      </c>
      <c r="F61" s="10">
        <v>890.95</v>
      </c>
      <c r="G61" s="11"/>
      <c r="H61" s="11"/>
      <c r="I61" s="11"/>
      <c r="J61" s="11"/>
      <c r="K61" s="11"/>
      <c r="L61" s="11"/>
    </row>
    <row r="62" spans="1:12" x14ac:dyDescent="0.25">
      <c r="A62" s="3">
        <v>60</v>
      </c>
      <c r="B62" s="4" t="s">
        <v>62</v>
      </c>
      <c r="C62" s="3">
        <v>2817022</v>
      </c>
      <c r="D62" s="10">
        <f t="shared" si="0"/>
        <v>49491.640000000014</v>
      </c>
      <c r="E62" s="10">
        <v>49001.630000000012</v>
      </c>
      <c r="F62" s="10">
        <v>490.01</v>
      </c>
      <c r="G62" s="11"/>
      <c r="H62" s="11"/>
      <c r="I62" s="11"/>
      <c r="J62" s="11"/>
      <c r="K62" s="11"/>
      <c r="L62" s="11"/>
    </row>
    <row r="63" spans="1:12" x14ac:dyDescent="0.25">
      <c r="A63" s="3">
        <v>61</v>
      </c>
      <c r="B63" s="4" t="s">
        <v>63</v>
      </c>
      <c r="C63" s="3">
        <v>2804012</v>
      </c>
      <c r="D63" s="10">
        <f t="shared" si="0"/>
        <v>58023.610000000008</v>
      </c>
      <c r="E63" s="10">
        <v>57449.130000000005</v>
      </c>
      <c r="F63" s="10">
        <v>574.48</v>
      </c>
      <c r="G63" s="11"/>
      <c r="H63" s="11"/>
      <c r="I63" s="11"/>
      <c r="J63" s="11"/>
      <c r="K63" s="11"/>
      <c r="L63" s="11"/>
    </row>
    <row r="64" spans="1:12" x14ac:dyDescent="0.25">
      <c r="A64" s="3">
        <v>62</v>
      </c>
      <c r="B64" s="4" t="s">
        <v>64</v>
      </c>
      <c r="C64" s="3">
        <v>2805022</v>
      </c>
      <c r="D64" s="10">
        <f t="shared" si="0"/>
        <v>111416.35</v>
      </c>
      <c r="E64" s="10">
        <v>110313.25</v>
      </c>
      <c r="F64" s="10">
        <v>1103.0999999999999</v>
      </c>
      <c r="G64" s="11"/>
      <c r="H64" s="11"/>
      <c r="I64" s="11"/>
      <c r="J64" s="11"/>
      <c r="K64" s="11"/>
      <c r="L64" s="11"/>
    </row>
    <row r="65" spans="1:12" x14ac:dyDescent="0.25">
      <c r="A65" s="3">
        <v>63</v>
      </c>
      <c r="B65" s="4" t="s">
        <v>65</v>
      </c>
      <c r="C65" s="3">
        <v>2814052</v>
      </c>
      <c r="D65" s="10">
        <f t="shared" si="0"/>
        <v>51882.560000000012</v>
      </c>
      <c r="E65" s="10">
        <v>51368.900000000009</v>
      </c>
      <c r="F65" s="10">
        <v>513.66</v>
      </c>
      <c r="G65" s="11"/>
      <c r="H65" s="11"/>
      <c r="I65" s="11"/>
      <c r="J65" s="11"/>
      <c r="K65" s="11"/>
      <c r="L65" s="11"/>
    </row>
    <row r="66" spans="1:12" x14ac:dyDescent="0.25">
      <c r="A66" s="3">
        <v>64</v>
      </c>
      <c r="B66" s="4" t="s">
        <v>66</v>
      </c>
      <c r="C66" s="3">
        <v>2806042</v>
      </c>
      <c r="D66" s="10">
        <f t="shared" si="0"/>
        <v>65510.55</v>
      </c>
      <c r="E66" s="10">
        <v>64861.94</v>
      </c>
      <c r="F66" s="10">
        <v>648.61</v>
      </c>
      <c r="G66" s="11"/>
      <c r="H66" s="11"/>
      <c r="I66" s="11"/>
      <c r="J66" s="11"/>
      <c r="K66" s="11"/>
      <c r="L66" s="11"/>
    </row>
    <row r="67" spans="1:12" x14ac:dyDescent="0.25">
      <c r="A67" s="3">
        <v>65</v>
      </c>
      <c r="B67" s="4" t="s">
        <v>67</v>
      </c>
      <c r="C67" s="3">
        <v>2804022</v>
      </c>
      <c r="D67" s="10">
        <f t="shared" si="0"/>
        <v>26287.05</v>
      </c>
      <c r="E67" s="10">
        <v>26026.809999999998</v>
      </c>
      <c r="F67" s="10">
        <v>260.24</v>
      </c>
      <c r="G67" s="11"/>
      <c r="H67" s="11"/>
      <c r="I67" s="11"/>
      <c r="J67" s="11"/>
      <c r="K67" s="11"/>
      <c r="L67" s="11"/>
    </row>
    <row r="68" spans="1:12" x14ac:dyDescent="0.25">
      <c r="A68" s="3">
        <v>66</v>
      </c>
      <c r="B68" s="4" t="s">
        <v>68</v>
      </c>
      <c r="C68" s="3">
        <v>2801052</v>
      </c>
      <c r="D68" s="10">
        <f t="shared" ref="D68:D131" si="3">E68+F68</f>
        <v>38319.539999999994</v>
      </c>
      <c r="E68" s="10">
        <v>37940.149999999994</v>
      </c>
      <c r="F68" s="10">
        <v>379.39</v>
      </c>
      <c r="G68" s="11"/>
      <c r="H68" s="11"/>
      <c r="I68" s="11"/>
      <c r="J68" s="11"/>
      <c r="K68" s="11"/>
      <c r="L68" s="11"/>
    </row>
    <row r="69" spans="1:12" x14ac:dyDescent="0.25">
      <c r="A69" s="3">
        <v>67</v>
      </c>
      <c r="B69" s="4" t="s">
        <v>69</v>
      </c>
      <c r="C69" s="3">
        <v>2812032</v>
      </c>
      <c r="D69" s="10">
        <f t="shared" si="3"/>
        <v>74938.2</v>
      </c>
      <c r="E69" s="10">
        <v>74196.27</v>
      </c>
      <c r="F69" s="10">
        <v>741.93</v>
      </c>
      <c r="G69" s="11"/>
      <c r="H69" s="11"/>
      <c r="I69" s="11"/>
      <c r="J69" s="11"/>
      <c r="K69" s="11"/>
      <c r="L69" s="11"/>
    </row>
    <row r="70" spans="1:12" x14ac:dyDescent="0.25">
      <c r="A70" s="3">
        <v>68</v>
      </c>
      <c r="B70" s="4" t="s">
        <v>70</v>
      </c>
      <c r="C70" s="3">
        <v>2804032</v>
      </c>
      <c r="D70" s="10">
        <f t="shared" si="3"/>
        <v>37365.62999999999</v>
      </c>
      <c r="E70" s="10">
        <v>36995.679999999993</v>
      </c>
      <c r="F70" s="10">
        <v>369.95</v>
      </c>
      <c r="G70" s="11"/>
      <c r="H70" s="11"/>
      <c r="I70" s="11"/>
      <c r="J70" s="11"/>
      <c r="K70" s="11"/>
      <c r="L70" s="11"/>
    </row>
    <row r="71" spans="1:12" x14ac:dyDescent="0.25">
      <c r="A71" s="3">
        <v>69</v>
      </c>
      <c r="B71" s="4" t="s">
        <v>71</v>
      </c>
      <c r="C71" s="3">
        <v>2815032</v>
      </c>
      <c r="D71" s="10">
        <f t="shared" si="3"/>
        <v>51344.54</v>
      </c>
      <c r="E71" s="10">
        <v>50836.19</v>
      </c>
      <c r="F71" s="10">
        <v>508.35</v>
      </c>
      <c r="G71" s="11"/>
      <c r="H71" s="11"/>
      <c r="I71" s="11"/>
      <c r="J71" s="11"/>
      <c r="K71" s="11"/>
      <c r="L71" s="11"/>
    </row>
    <row r="72" spans="1:12" x14ac:dyDescent="0.25">
      <c r="A72" s="3">
        <v>70</v>
      </c>
      <c r="B72" s="4" t="s">
        <v>72</v>
      </c>
      <c r="C72" s="3">
        <v>2807032</v>
      </c>
      <c r="D72" s="10">
        <f t="shared" si="3"/>
        <v>103651.37000000001</v>
      </c>
      <c r="E72" s="10">
        <v>102625.13</v>
      </c>
      <c r="F72" s="10">
        <v>1026.24</v>
      </c>
      <c r="G72" s="11"/>
      <c r="H72" s="11"/>
      <c r="I72" s="11"/>
      <c r="J72" s="11"/>
      <c r="K72" s="11"/>
      <c r="L72" s="11"/>
    </row>
    <row r="73" spans="1:12" x14ac:dyDescent="0.25">
      <c r="A73" s="3">
        <v>71</v>
      </c>
      <c r="B73" s="4" t="s">
        <v>73</v>
      </c>
      <c r="C73" s="3">
        <v>2803032</v>
      </c>
      <c r="D73" s="10">
        <f t="shared" si="3"/>
        <v>73378.23000000001</v>
      </c>
      <c r="E73" s="10">
        <v>72651.760000000009</v>
      </c>
      <c r="F73" s="10">
        <v>726.47</v>
      </c>
      <c r="G73" s="11"/>
      <c r="H73" s="11"/>
      <c r="I73" s="11"/>
      <c r="J73" s="11"/>
      <c r="K73" s="11"/>
      <c r="L73" s="11"/>
    </row>
    <row r="74" spans="1:12" x14ac:dyDescent="0.25">
      <c r="A74" s="3">
        <v>72</v>
      </c>
      <c r="B74" s="4" t="s">
        <v>74</v>
      </c>
      <c r="C74" s="3">
        <v>2811012</v>
      </c>
      <c r="D74" s="10">
        <f t="shared" si="3"/>
        <v>25476.51</v>
      </c>
      <c r="E74" s="10">
        <v>25224.289999999997</v>
      </c>
      <c r="F74" s="10">
        <v>252.22</v>
      </c>
      <c r="G74" s="11"/>
      <c r="H74" s="11"/>
      <c r="I74" s="11"/>
      <c r="J74" s="11"/>
      <c r="K74" s="11"/>
      <c r="L74" s="11"/>
    </row>
    <row r="75" spans="1:12" x14ac:dyDescent="0.25">
      <c r="A75" s="3">
        <v>73</v>
      </c>
      <c r="B75" s="4" t="s">
        <v>75</v>
      </c>
      <c r="C75" s="3">
        <v>2811022</v>
      </c>
      <c r="D75" s="10">
        <f t="shared" si="3"/>
        <v>19347.509999999998</v>
      </c>
      <c r="E75" s="10">
        <v>19155.96</v>
      </c>
      <c r="F75" s="10">
        <v>191.55</v>
      </c>
      <c r="G75" s="11"/>
      <c r="H75" s="11"/>
      <c r="I75" s="11"/>
      <c r="J75" s="11"/>
      <c r="K75" s="11"/>
      <c r="L75" s="11"/>
    </row>
    <row r="76" spans="1:12" x14ac:dyDescent="0.25">
      <c r="A76" s="3">
        <v>74</v>
      </c>
      <c r="B76" s="4" t="s">
        <v>76</v>
      </c>
      <c r="C76" s="3">
        <v>2817032</v>
      </c>
      <c r="D76" s="10">
        <f t="shared" si="3"/>
        <v>29257.339999999997</v>
      </c>
      <c r="E76" s="10">
        <v>28967.67</v>
      </c>
      <c r="F76" s="10">
        <v>289.67</v>
      </c>
      <c r="G76" s="11"/>
      <c r="H76" s="11"/>
      <c r="I76" s="11"/>
      <c r="J76" s="11"/>
      <c r="K76" s="11"/>
      <c r="L76" s="11"/>
    </row>
    <row r="77" spans="1:12" x14ac:dyDescent="0.25">
      <c r="A77" s="3">
        <v>75</v>
      </c>
      <c r="B77" s="4" t="s">
        <v>77</v>
      </c>
      <c r="C77" s="3">
        <v>2814072</v>
      </c>
      <c r="D77" s="10">
        <f t="shared" si="3"/>
        <v>57280.490000000005</v>
      </c>
      <c r="E77" s="10">
        <v>56713.37</v>
      </c>
      <c r="F77" s="10">
        <v>567.12</v>
      </c>
      <c r="G77" s="11"/>
      <c r="H77" s="11"/>
      <c r="I77" s="11"/>
      <c r="J77" s="11"/>
      <c r="K77" s="11"/>
      <c r="L77" s="11"/>
    </row>
    <row r="78" spans="1:12" x14ac:dyDescent="0.25">
      <c r="A78" s="3">
        <v>76</v>
      </c>
      <c r="B78" s="4" t="s">
        <v>78</v>
      </c>
      <c r="C78" s="3">
        <v>2805032</v>
      </c>
      <c r="D78" s="10">
        <f t="shared" si="3"/>
        <v>49780.71</v>
      </c>
      <c r="E78" s="10">
        <v>49287.86</v>
      </c>
      <c r="F78" s="10">
        <v>492.85</v>
      </c>
      <c r="G78" s="11"/>
      <c r="H78" s="11"/>
      <c r="I78" s="11"/>
      <c r="J78" s="11"/>
      <c r="K78" s="11"/>
      <c r="L78" s="11"/>
    </row>
    <row r="79" spans="1:12" x14ac:dyDescent="0.25">
      <c r="A79" s="3">
        <v>77</v>
      </c>
      <c r="B79" s="4" t="s">
        <v>79</v>
      </c>
      <c r="C79" s="3">
        <v>2808032</v>
      </c>
      <c r="D79" s="10">
        <f t="shared" si="3"/>
        <v>51841.57</v>
      </c>
      <c r="E79" s="10">
        <v>51328.3</v>
      </c>
      <c r="F79" s="10">
        <v>513.27</v>
      </c>
      <c r="G79" s="11"/>
      <c r="H79" s="11"/>
      <c r="I79" s="11"/>
      <c r="J79" s="11"/>
      <c r="K79" s="11"/>
      <c r="L79" s="11"/>
    </row>
    <row r="80" spans="1:12" x14ac:dyDescent="0.25">
      <c r="A80" s="3">
        <v>78</v>
      </c>
      <c r="B80" s="4" t="s">
        <v>80</v>
      </c>
      <c r="C80" s="3">
        <v>2809022</v>
      </c>
      <c r="D80" s="10">
        <f t="shared" si="3"/>
        <v>32176.469999999998</v>
      </c>
      <c r="E80" s="10">
        <v>31857.919999999998</v>
      </c>
      <c r="F80" s="10">
        <v>318.55</v>
      </c>
      <c r="G80" s="11"/>
      <c r="H80" s="11"/>
      <c r="I80" s="11"/>
      <c r="J80" s="11"/>
      <c r="K80" s="11"/>
      <c r="L80" s="11"/>
    </row>
    <row r="81" spans="1:12" x14ac:dyDescent="0.25">
      <c r="A81" s="3">
        <v>79</v>
      </c>
      <c r="B81" s="4" t="s">
        <v>81</v>
      </c>
      <c r="C81" s="3">
        <v>2814082</v>
      </c>
      <c r="D81" s="10">
        <f t="shared" si="3"/>
        <v>19522.7</v>
      </c>
      <c r="E81" s="10">
        <v>19329.420000000002</v>
      </c>
      <c r="F81" s="10">
        <v>193.28</v>
      </c>
      <c r="G81" s="11"/>
      <c r="H81" s="11"/>
      <c r="I81" s="11"/>
      <c r="J81" s="11"/>
      <c r="K81" s="11"/>
      <c r="L81" s="11"/>
    </row>
    <row r="82" spans="1:12" x14ac:dyDescent="0.25">
      <c r="A82" s="3">
        <v>80</v>
      </c>
      <c r="B82" s="4" t="s">
        <v>82</v>
      </c>
      <c r="C82" s="3">
        <v>2813032</v>
      </c>
      <c r="D82" s="10">
        <f t="shared" si="3"/>
        <v>37647.86</v>
      </c>
      <c r="E82" s="10">
        <v>37275.14</v>
      </c>
      <c r="F82" s="10">
        <v>372.72</v>
      </c>
      <c r="G82" s="11"/>
      <c r="H82" s="11"/>
      <c r="I82" s="11"/>
      <c r="J82" s="11"/>
      <c r="K82" s="11"/>
      <c r="L82" s="11"/>
    </row>
    <row r="83" spans="1:12" x14ac:dyDescent="0.25">
      <c r="A83" s="3">
        <v>81</v>
      </c>
      <c r="B83" s="4" t="s">
        <v>83</v>
      </c>
      <c r="C83" s="3">
        <v>2811032</v>
      </c>
      <c r="D83" s="10">
        <f t="shared" si="3"/>
        <v>49088.73</v>
      </c>
      <c r="E83" s="10">
        <v>48602.720000000001</v>
      </c>
      <c r="F83" s="10">
        <v>486.01</v>
      </c>
      <c r="G83" s="11"/>
      <c r="H83" s="11"/>
      <c r="I83" s="11"/>
      <c r="J83" s="11"/>
      <c r="K83" s="11"/>
      <c r="L83" s="11"/>
    </row>
    <row r="84" spans="1:12" x14ac:dyDescent="0.25">
      <c r="A84" s="3">
        <v>82</v>
      </c>
      <c r="B84" s="4" t="s">
        <v>84</v>
      </c>
      <c r="C84" s="3">
        <v>2806052</v>
      </c>
      <c r="D84" s="10">
        <f t="shared" si="3"/>
        <v>25867.46</v>
      </c>
      <c r="E84" s="10">
        <v>25611.360000000001</v>
      </c>
      <c r="F84" s="10">
        <v>256.10000000000002</v>
      </c>
      <c r="G84" s="11"/>
      <c r="H84" s="11"/>
      <c r="I84" s="11"/>
      <c r="J84" s="11"/>
      <c r="K84" s="11"/>
      <c r="L84" s="11"/>
    </row>
    <row r="85" spans="1:12" x14ac:dyDescent="0.25">
      <c r="A85" s="3">
        <v>83</v>
      </c>
      <c r="B85" s="4" t="s">
        <v>85</v>
      </c>
      <c r="C85" s="3">
        <v>2812042</v>
      </c>
      <c r="D85" s="10">
        <f t="shared" si="3"/>
        <v>107429.32</v>
      </c>
      <c r="E85" s="10">
        <v>106365.68000000001</v>
      </c>
      <c r="F85" s="10">
        <v>1063.6400000000001</v>
      </c>
      <c r="G85" s="11"/>
      <c r="H85" s="11"/>
      <c r="I85" s="11"/>
      <c r="J85" s="11"/>
      <c r="K85" s="11"/>
      <c r="L85" s="11"/>
    </row>
    <row r="86" spans="1:12" x14ac:dyDescent="0.25">
      <c r="A86" s="3">
        <v>84</v>
      </c>
      <c r="B86" s="4" t="s">
        <v>86</v>
      </c>
      <c r="C86" s="3">
        <v>2802042</v>
      </c>
      <c r="D86" s="10">
        <f t="shared" si="3"/>
        <v>20108.89</v>
      </c>
      <c r="E86" s="10">
        <v>19909.829999999998</v>
      </c>
      <c r="F86" s="10">
        <v>199.06</v>
      </c>
      <c r="G86" s="11"/>
      <c r="H86" s="11"/>
      <c r="I86" s="11"/>
      <c r="J86" s="11"/>
      <c r="K86" s="11"/>
      <c r="L86" s="11"/>
    </row>
    <row r="87" spans="1:12" x14ac:dyDescent="0.25">
      <c r="A87" s="3">
        <v>85</v>
      </c>
      <c r="B87" s="4" t="s">
        <v>87</v>
      </c>
      <c r="C87" s="3">
        <v>2809032</v>
      </c>
      <c r="D87" s="10">
        <f t="shared" si="3"/>
        <v>43513.159999999996</v>
      </c>
      <c r="E87" s="10">
        <v>43082.34</v>
      </c>
      <c r="F87" s="10">
        <v>430.82</v>
      </c>
      <c r="G87" s="11"/>
      <c r="H87" s="11"/>
      <c r="I87" s="11"/>
      <c r="J87" s="11"/>
      <c r="K87" s="11"/>
      <c r="L87" s="11"/>
    </row>
    <row r="88" spans="1:12" x14ac:dyDescent="0.25">
      <c r="A88" s="3">
        <v>86</v>
      </c>
      <c r="B88" s="4" t="s">
        <v>88</v>
      </c>
      <c r="C88" s="3">
        <v>2807052</v>
      </c>
      <c r="D88" s="10">
        <f t="shared" si="3"/>
        <v>155908.04999999999</v>
      </c>
      <c r="E88" s="10">
        <v>154364.44999999998</v>
      </c>
      <c r="F88" s="10">
        <v>1543.6</v>
      </c>
      <c r="G88" s="11"/>
      <c r="H88" s="11"/>
      <c r="I88" s="11"/>
      <c r="J88" s="11"/>
      <c r="K88" s="11"/>
      <c r="L88" s="11"/>
    </row>
    <row r="89" spans="1:12" x14ac:dyDescent="0.25">
      <c r="A89" s="3">
        <v>87</v>
      </c>
      <c r="B89" s="4" t="s">
        <v>89</v>
      </c>
      <c r="C89" s="3">
        <v>2809042</v>
      </c>
      <c r="D89" s="10">
        <f t="shared" si="3"/>
        <v>33048.480000000003</v>
      </c>
      <c r="E89" s="10">
        <v>32721.29</v>
      </c>
      <c r="F89" s="10">
        <v>327.19</v>
      </c>
      <c r="G89" s="11"/>
      <c r="H89" s="11"/>
      <c r="I89" s="11"/>
      <c r="J89" s="11"/>
      <c r="K89" s="11"/>
      <c r="L89" s="11"/>
    </row>
    <row r="90" spans="1:12" x14ac:dyDescent="0.25">
      <c r="A90" s="3">
        <v>88</v>
      </c>
      <c r="B90" s="4" t="s">
        <v>90</v>
      </c>
      <c r="C90" s="3">
        <v>2815042</v>
      </c>
      <c r="D90" s="10">
        <f t="shared" si="3"/>
        <v>40839.799999999996</v>
      </c>
      <c r="E90" s="10">
        <v>40435.449999999997</v>
      </c>
      <c r="F90" s="10">
        <v>404.35</v>
      </c>
      <c r="G90" s="11"/>
      <c r="H90" s="11"/>
      <c r="I90" s="11"/>
      <c r="J90" s="11"/>
      <c r="K90" s="11"/>
      <c r="L90" s="11"/>
    </row>
    <row r="91" spans="1:12" x14ac:dyDescent="0.25">
      <c r="A91" s="3">
        <v>89</v>
      </c>
      <c r="B91" s="4" t="s">
        <v>91</v>
      </c>
      <c r="C91" s="3">
        <v>2815052</v>
      </c>
      <c r="D91" s="10">
        <f t="shared" si="3"/>
        <v>54540.819999999992</v>
      </c>
      <c r="E91" s="10">
        <v>54000.829999999994</v>
      </c>
      <c r="F91" s="10">
        <v>539.99</v>
      </c>
      <c r="G91" s="11"/>
      <c r="H91" s="11"/>
      <c r="I91" s="11"/>
      <c r="J91" s="11"/>
      <c r="K91" s="11"/>
      <c r="L91" s="11"/>
    </row>
    <row r="92" spans="1:12" x14ac:dyDescent="0.25">
      <c r="A92" s="3">
        <v>90</v>
      </c>
      <c r="B92" s="4" t="s">
        <v>92</v>
      </c>
      <c r="C92" s="3">
        <v>2804042</v>
      </c>
      <c r="D92" s="10">
        <f t="shared" si="3"/>
        <v>32769.97</v>
      </c>
      <c r="E92" s="10">
        <v>32445.53</v>
      </c>
      <c r="F92" s="10">
        <v>324.44</v>
      </c>
      <c r="G92" s="11"/>
      <c r="H92" s="11"/>
      <c r="I92" s="11"/>
      <c r="J92" s="11"/>
      <c r="K92" s="11"/>
      <c r="L92" s="11"/>
    </row>
    <row r="93" spans="1:12" x14ac:dyDescent="0.25">
      <c r="A93" s="3">
        <v>91</v>
      </c>
      <c r="B93" s="4" t="s">
        <v>93</v>
      </c>
      <c r="C93" s="3">
        <v>2804052</v>
      </c>
      <c r="D93" s="10">
        <f t="shared" si="3"/>
        <v>23025.219999999998</v>
      </c>
      <c r="E93" s="10">
        <v>22797.26</v>
      </c>
      <c r="F93" s="10">
        <v>227.96</v>
      </c>
      <c r="G93" s="11"/>
      <c r="H93" s="11"/>
      <c r="I93" s="11"/>
      <c r="J93" s="11"/>
      <c r="K93" s="11"/>
      <c r="L93" s="11"/>
    </row>
    <row r="94" spans="1:12" x14ac:dyDescent="0.25">
      <c r="A94" s="3">
        <v>92</v>
      </c>
      <c r="B94" s="4" t="s">
        <v>94</v>
      </c>
      <c r="C94" s="3">
        <v>2806062</v>
      </c>
      <c r="D94" s="10">
        <f t="shared" si="3"/>
        <v>29198.719999999998</v>
      </c>
      <c r="E94" s="10">
        <v>28909.629999999997</v>
      </c>
      <c r="F94" s="10">
        <v>289.08999999999997</v>
      </c>
      <c r="G94" s="11"/>
      <c r="H94" s="11"/>
      <c r="I94" s="11"/>
      <c r="J94" s="11"/>
      <c r="K94" s="11"/>
      <c r="L94" s="11"/>
    </row>
    <row r="95" spans="1:12" x14ac:dyDescent="0.25">
      <c r="A95" s="3">
        <v>93</v>
      </c>
      <c r="B95" s="4" t="s">
        <v>95</v>
      </c>
      <c r="C95" s="3">
        <v>2810032</v>
      </c>
      <c r="D95" s="10">
        <f t="shared" si="3"/>
        <v>47198.55000000001</v>
      </c>
      <c r="E95" s="10">
        <v>46731.260000000009</v>
      </c>
      <c r="F95" s="10">
        <v>467.29</v>
      </c>
      <c r="G95" s="11"/>
      <c r="H95" s="11"/>
      <c r="I95" s="11"/>
      <c r="J95" s="11"/>
      <c r="K95" s="11"/>
      <c r="L95" s="11"/>
    </row>
    <row r="96" spans="1:12" x14ac:dyDescent="0.25">
      <c r="A96" s="3">
        <v>94</v>
      </c>
      <c r="B96" s="4" t="s">
        <v>96</v>
      </c>
      <c r="C96" s="3">
        <v>2812052</v>
      </c>
      <c r="D96" s="10">
        <f t="shared" si="3"/>
        <v>85639.7</v>
      </c>
      <c r="E96" s="10">
        <v>84791.79</v>
      </c>
      <c r="F96" s="10">
        <v>847.91</v>
      </c>
      <c r="G96" s="11"/>
      <c r="H96" s="11"/>
      <c r="I96" s="11"/>
      <c r="J96" s="11"/>
      <c r="K96" s="11"/>
      <c r="L96" s="11"/>
    </row>
    <row r="97" spans="1:12" x14ac:dyDescent="0.25">
      <c r="A97" s="3">
        <v>95</v>
      </c>
      <c r="B97" s="4" t="s">
        <v>97</v>
      </c>
      <c r="C97" s="3">
        <v>2815092</v>
      </c>
      <c r="D97" s="10">
        <f t="shared" si="3"/>
        <v>126282.83000000002</v>
      </c>
      <c r="E97" s="10">
        <v>125032.51000000001</v>
      </c>
      <c r="F97" s="10">
        <v>1250.32</v>
      </c>
      <c r="G97" s="11"/>
      <c r="H97" s="11"/>
      <c r="I97" s="11"/>
      <c r="J97" s="11"/>
      <c r="K97" s="11"/>
      <c r="L97" s="11"/>
    </row>
    <row r="98" spans="1:12" x14ac:dyDescent="0.25">
      <c r="A98" s="3">
        <v>96</v>
      </c>
      <c r="B98" s="4" t="s">
        <v>98</v>
      </c>
      <c r="C98" s="3">
        <v>2810042</v>
      </c>
      <c r="D98" s="10">
        <f t="shared" si="3"/>
        <v>53084.97</v>
      </c>
      <c r="E98" s="10">
        <v>52559.380000000005</v>
      </c>
      <c r="F98" s="10">
        <v>525.59</v>
      </c>
      <c r="G98" s="11"/>
      <c r="H98" s="11"/>
      <c r="I98" s="11"/>
      <c r="J98" s="11"/>
      <c r="K98" s="11"/>
      <c r="L98" s="11"/>
    </row>
    <row r="99" spans="1:12" x14ac:dyDescent="0.25">
      <c r="A99" s="3">
        <v>97</v>
      </c>
      <c r="B99" s="4" t="s">
        <v>99</v>
      </c>
      <c r="C99" s="3">
        <v>2802062</v>
      </c>
      <c r="D99" s="10">
        <f t="shared" si="3"/>
        <v>26119.96</v>
      </c>
      <c r="E99" s="10">
        <v>25861.360000000001</v>
      </c>
      <c r="F99" s="10">
        <v>258.60000000000002</v>
      </c>
      <c r="G99" s="11"/>
      <c r="H99" s="11"/>
      <c r="I99" s="11"/>
      <c r="J99" s="11"/>
      <c r="K99" s="11"/>
      <c r="L99" s="11"/>
    </row>
    <row r="100" spans="1:12" x14ac:dyDescent="0.25">
      <c r="A100" s="3">
        <v>98</v>
      </c>
      <c r="B100" s="4" t="s">
        <v>100</v>
      </c>
      <c r="C100" s="3">
        <v>2803052</v>
      </c>
      <c r="D100" s="10">
        <f t="shared" si="3"/>
        <v>48751.719999999994</v>
      </c>
      <c r="E100" s="10">
        <v>48269.049999999996</v>
      </c>
      <c r="F100" s="10">
        <v>482.67</v>
      </c>
      <c r="G100" s="11"/>
      <c r="H100" s="11"/>
      <c r="I100" s="11"/>
      <c r="J100" s="11"/>
      <c r="K100" s="11"/>
      <c r="L100" s="11"/>
    </row>
    <row r="101" spans="1:12" x14ac:dyDescent="0.25">
      <c r="A101" s="3">
        <v>99</v>
      </c>
      <c r="B101" s="4" t="s">
        <v>101</v>
      </c>
      <c r="C101" s="3">
        <v>2819022</v>
      </c>
      <c r="D101" s="10">
        <f t="shared" si="3"/>
        <v>21845.279999999999</v>
      </c>
      <c r="E101" s="10">
        <v>21629</v>
      </c>
      <c r="F101" s="10">
        <v>216.28</v>
      </c>
      <c r="G101" s="11"/>
      <c r="H101" s="11"/>
      <c r="I101" s="11"/>
      <c r="J101" s="11"/>
      <c r="K101" s="11"/>
      <c r="L101" s="11"/>
    </row>
    <row r="102" spans="1:12" x14ac:dyDescent="0.25">
      <c r="A102" s="3">
        <v>100</v>
      </c>
      <c r="B102" s="4" t="s">
        <v>102</v>
      </c>
      <c r="C102" s="3">
        <v>2805042</v>
      </c>
      <c r="D102" s="10">
        <f t="shared" si="3"/>
        <v>55908.810000000012</v>
      </c>
      <c r="E102" s="10">
        <v>55355.260000000009</v>
      </c>
      <c r="F102" s="10">
        <v>553.54999999999995</v>
      </c>
      <c r="G102" s="11"/>
      <c r="H102" s="11"/>
      <c r="I102" s="11"/>
      <c r="J102" s="11"/>
      <c r="K102" s="11"/>
      <c r="L102" s="11"/>
    </row>
    <row r="103" spans="1:12" x14ac:dyDescent="0.25">
      <c r="A103" s="3">
        <v>101</v>
      </c>
      <c r="B103" s="4" t="s">
        <v>103</v>
      </c>
      <c r="C103" s="3">
        <v>2814102</v>
      </c>
      <c r="D103" s="10">
        <f t="shared" si="3"/>
        <v>76327.72</v>
      </c>
      <c r="E103" s="10">
        <v>75572.03</v>
      </c>
      <c r="F103" s="10">
        <v>755.69</v>
      </c>
      <c r="G103" s="11"/>
      <c r="H103" s="11"/>
      <c r="I103" s="11"/>
      <c r="J103" s="11"/>
      <c r="K103" s="11"/>
      <c r="L103" s="11"/>
    </row>
    <row r="104" spans="1:12" x14ac:dyDescent="0.25">
      <c r="A104" s="3">
        <v>102</v>
      </c>
      <c r="B104" s="4" t="s">
        <v>104</v>
      </c>
      <c r="C104" s="3">
        <v>2817052</v>
      </c>
      <c r="D104" s="10">
        <f t="shared" si="3"/>
        <v>44732.56</v>
      </c>
      <c r="E104" s="10">
        <v>44289.67</v>
      </c>
      <c r="F104" s="10">
        <v>442.89</v>
      </c>
      <c r="G104" s="11"/>
      <c r="H104" s="11"/>
      <c r="I104" s="11"/>
      <c r="J104" s="11"/>
      <c r="K104" s="11"/>
      <c r="L104" s="11"/>
    </row>
    <row r="105" spans="1:12" x14ac:dyDescent="0.25">
      <c r="A105" s="3">
        <v>103</v>
      </c>
      <c r="B105" s="4" t="s">
        <v>105</v>
      </c>
      <c r="C105" s="3">
        <v>2803062</v>
      </c>
      <c r="D105" s="10">
        <f t="shared" si="3"/>
        <v>83762.45</v>
      </c>
      <c r="E105" s="10">
        <v>82933.12999999999</v>
      </c>
      <c r="F105" s="10">
        <v>829.32</v>
      </c>
      <c r="G105" s="11"/>
      <c r="H105" s="11"/>
      <c r="I105" s="11"/>
      <c r="J105" s="11"/>
      <c r="K105" s="11"/>
      <c r="L105" s="11"/>
    </row>
    <row r="106" spans="1:12" x14ac:dyDescent="0.25">
      <c r="A106" s="3">
        <v>104</v>
      </c>
      <c r="B106" s="4" t="s">
        <v>106</v>
      </c>
      <c r="C106" s="3">
        <v>2804082</v>
      </c>
      <c r="D106" s="10">
        <f t="shared" si="3"/>
        <v>21629.860000000004</v>
      </c>
      <c r="E106" s="10">
        <v>21415.710000000003</v>
      </c>
      <c r="F106" s="10">
        <v>214.15</v>
      </c>
      <c r="G106" s="11"/>
      <c r="H106" s="11"/>
      <c r="I106" s="11"/>
      <c r="J106" s="11"/>
      <c r="K106" s="11"/>
      <c r="L106" s="11"/>
    </row>
    <row r="107" spans="1:12" x14ac:dyDescent="0.25">
      <c r="A107" s="3">
        <v>105</v>
      </c>
      <c r="B107" s="4" t="s">
        <v>107</v>
      </c>
      <c r="C107" s="3">
        <v>2810052</v>
      </c>
      <c r="D107" s="10">
        <f t="shared" si="3"/>
        <v>42603.42</v>
      </c>
      <c r="E107" s="10">
        <v>42181.63</v>
      </c>
      <c r="F107" s="10">
        <v>421.79</v>
      </c>
      <c r="G107" s="11"/>
      <c r="H107" s="11"/>
      <c r="I107" s="11"/>
      <c r="J107" s="11"/>
      <c r="K107" s="11"/>
      <c r="L107" s="11"/>
    </row>
    <row r="108" spans="1:12" x14ac:dyDescent="0.25">
      <c r="A108" s="3">
        <v>106</v>
      </c>
      <c r="B108" s="4" t="s">
        <v>108</v>
      </c>
      <c r="C108" s="3">
        <v>2808062</v>
      </c>
      <c r="D108" s="10">
        <f t="shared" si="3"/>
        <v>27712.38</v>
      </c>
      <c r="E108" s="10">
        <v>27438.02</v>
      </c>
      <c r="F108" s="10">
        <v>274.36</v>
      </c>
      <c r="G108" s="11"/>
      <c r="H108" s="11"/>
      <c r="I108" s="11"/>
      <c r="J108" s="11"/>
      <c r="K108" s="11"/>
      <c r="L108" s="11"/>
    </row>
    <row r="109" spans="1:12" x14ac:dyDescent="0.25">
      <c r="A109" s="3">
        <v>107</v>
      </c>
      <c r="B109" s="4" t="s">
        <v>109</v>
      </c>
      <c r="C109" s="3">
        <v>2805052</v>
      </c>
      <c r="D109" s="10">
        <f t="shared" si="3"/>
        <v>19941.28</v>
      </c>
      <c r="E109" s="10">
        <v>19743.86</v>
      </c>
      <c r="F109" s="10">
        <v>197.42</v>
      </c>
      <c r="G109" s="11"/>
      <c r="H109" s="11"/>
      <c r="I109" s="11"/>
      <c r="J109" s="11"/>
      <c r="K109" s="11"/>
      <c r="L109" s="11"/>
    </row>
    <row r="110" spans="1:12" x14ac:dyDescent="0.25">
      <c r="A110" s="3">
        <v>108</v>
      </c>
      <c r="B110" s="4" t="s">
        <v>110</v>
      </c>
      <c r="C110" s="3">
        <v>2814112</v>
      </c>
      <c r="D110" s="10">
        <f t="shared" si="3"/>
        <v>167246.19999999998</v>
      </c>
      <c r="E110" s="10">
        <v>165590.29999999999</v>
      </c>
      <c r="F110" s="10">
        <v>1655.9</v>
      </c>
      <c r="G110" s="11"/>
      <c r="H110" s="11"/>
      <c r="I110" s="11"/>
      <c r="J110" s="11"/>
      <c r="K110" s="11"/>
      <c r="L110" s="11"/>
    </row>
    <row r="111" spans="1:12" x14ac:dyDescent="0.25">
      <c r="A111" s="3">
        <v>109</v>
      </c>
      <c r="B111" s="4" t="s">
        <v>111</v>
      </c>
      <c r="C111" s="3">
        <v>2817062</v>
      </c>
      <c r="D111" s="10">
        <f t="shared" si="3"/>
        <v>85911.29</v>
      </c>
      <c r="E111" s="10">
        <v>85060.7</v>
      </c>
      <c r="F111" s="10">
        <v>850.59</v>
      </c>
      <c r="G111" s="11"/>
      <c r="H111" s="11"/>
      <c r="I111" s="11"/>
      <c r="J111" s="11"/>
      <c r="K111" s="11"/>
      <c r="L111" s="11"/>
    </row>
    <row r="112" spans="1:12" x14ac:dyDescent="0.25">
      <c r="A112" s="3">
        <v>110</v>
      </c>
      <c r="B112" s="4" t="s">
        <v>112</v>
      </c>
      <c r="C112" s="3">
        <v>2814122</v>
      </c>
      <c r="D112" s="10">
        <f t="shared" si="3"/>
        <v>31640.070000000003</v>
      </c>
      <c r="E112" s="10">
        <v>31326.810000000005</v>
      </c>
      <c r="F112" s="10">
        <v>313.26</v>
      </c>
      <c r="G112" s="11"/>
      <c r="H112" s="11"/>
      <c r="I112" s="11"/>
      <c r="J112" s="11"/>
      <c r="K112" s="11"/>
      <c r="L112" s="11"/>
    </row>
    <row r="113" spans="1:12" x14ac:dyDescent="0.25">
      <c r="A113" s="3">
        <v>111</v>
      </c>
      <c r="B113" s="4" t="s">
        <v>113</v>
      </c>
      <c r="C113" s="3">
        <v>2817072</v>
      </c>
      <c r="D113" s="10">
        <f t="shared" si="3"/>
        <v>49439.81</v>
      </c>
      <c r="E113" s="10">
        <v>48950.31</v>
      </c>
      <c r="F113" s="10">
        <v>489.5</v>
      </c>
      <c r="G113" s="11"/>
      <c r="H113" s="11"/>
      <c r="I113" s="11"/>
      <c r="J113" s="11"/>
      <c r="K113" s="11"/>
      <c r="L113" s="11"/>
    </row>
    <row r="114" spans="1:12" x14ac:dyDescent="0.25">
      <c r="A114" s="3">
        <v>112</v>
      </c>
      <c r="B114" s="4" t="s">
        <v>113</v>
      </c>
      <c r="C114" s="3">
        <v>2813052</v>
      </c>
      <c r="D114" s="10">
        <f t="shared" si="3"/>
        <v>22824.04</v>
      </c>
      <c r="E114" s="10">
        <v>22598.09</v>
      </c>
      <c r="F114" s="10">
        <v>225.95</v>
      </c>
      <c r="G114" s="11"/>
      <c r="H114" s="11"/>
      <c r="I114" s="11"/>
      <c r="J114" s="11"/>
      <c r="K114" s="11"/>
      <c r="L114" s="11"/>
    </row>
    <row r="115" spans="1:12" x14ac:dyDescent="0.25">
      <c r="A115" s="3">
        <v>113</v>
      </c>
      <c r="B115" s="4" t="s">
        <v>114</v>
      </c>
      <c r="C115" s="3">
        <v>2817083</v>
      </c>
      <c r="D115" s="10">
        <f t="shared" si="3"/>
        <v>70853.170000000013</v>
      </c>
      <c r="E115" s="10">
        <v>70151.680000000008</v>
      </c>
      <c r="F115" s="10">
        <v>701.49</v>
      </c>
      <c r="G115" s="11"/>
      <c r="H115" s="11"/>
      <c r="I115" s="11"/>
      <c r="J115" s="11"/>
      <c r="K115" s="11"/>
      <c r="L115" s="11"/>
    </row>
    <row r="116" spans="1:12" x14ac:dyDescent="0.25">
      <c r="A116" s="3">
        <v>114</v>
      </c>
      <c r="B116" s="4" t="s">
        <v>115</v>
      </c>
      <c r="C116" s="3">
        <v>2813062</v>
      </c>
      <c r="D116" s="10">
        <f t="shared" si="3"/>
        <v>26785.97</v>
      </c>
      <c r="E116" s="10">
        <v>26520.77</v>
      </c>
      <c r="F116" s="10">
        <v>265.2</v>
      </c>
      <c r="G116" s="11"/>
      <c r="H116" s="11"/>
      <c r="I116" s="11"/>
      <c r="J116" s="11"/>
      <c r="K116" s="11"/>
      <c r="L116" s="11"/>
    </row>
    <row r="117" spans="1:12" x14ac:dyDescent="0.25">
      <c r="A117" s="3">
        <v>115</v>
      </c>
      <c r="B117" s="4" t="s">
        <v>116</v>
      </c>
      <c r="C117" s="3">
        <v>2802072</v>
      </c>
      <c r="D117" s="10">
        <f t="shared" si="3"/>
        <v>21130.87</v>
      </c>
      <c r="E117" s="10">
        <v>20921.66</v>
      </c>
      <c r="F117" s="10">
        <v>209.21</v>
      </c>
      <c r="G117" s="11"/>
      <c r="H117" s="11"/>
      <c r="I117" s="11"/>
      <c r="J117" s="11"/>
      <c r="K117" s="11"/>
      <c r="L117" s="11"/>
    </row>
    <row r="118" spans="1:12" x14ac:dyDescent="0.25">
      <c r="A118" s="3">
        <v>116</v>
      </c>
      <c r="B118" s="4" t="s">
        <v>117</v>
      </c>
      <c r="C118" s="3">
        <v>2806102</v>
      </c>
      <c r="D118" s="10">
        <f t="shared" si="3"/>
        <v>51059.260000000009</v>
      </c>
      <c r="E118" s="10">
        <v>50553.750000000007</v>
      </c>
      <c r="F118" s="10">
        <v>505.51</v>
      </c>
      <c r="G118" s="11"/>
      <c r="H118" s="11"/>
      <c r="I118" s="11"/>
      <c r="J118" s="11"/>
      <c r="K118" s="11"/>
      <c r="L118" s="11"/>
    </row>
    <row r="119" spans="1:12" x14ac:dyDescent="0.25">
      <c r="A119" s="5">
        <v>117</v>
      </c>
      <c r="B119" s="12" t="s">
        <v>118</v>
      </c>
      <c r="C119" s="12">
        <v>2801</v>
      </c>
      <c r="D119" s="13">
        <f t="shared" si="3"/>
        <v>44710.009999999995</v>
      </c>
      <c r="E119" s="13">
        <v>44267.369999999995</v>
      </c>
      <c r="F119" s="13">
        <v>442.64</v>
      </c>
      <c r="G119" s="11"/>
      <c r="H119" s="11"/>
      <c r="I119" s="11"/>
      <c r="J119" s="11"/>
      <c r="K119" s="11"/>
      <c r="L119" s="11"/>
    </row>
    <row r="120" spans="1:12" x14ac:dyDescent="0.25">
      <c r="A120" s="5">
        <v>118</v>
      </c>
      <c r="B120" s="12" t="s">
        <v>119</v>
      </c>
      <c r="C120" s="12">
        <v>2802</v>
      </c>
      <c r="D120" s="13">
        <f t="shared" si="3"/>
        <v>28415.4</v>
      </c>
      <c r="E120" s="13">
        <v>28134.09</v>
      </c>
      <c r="F120" s="13">
        <v>281.31</v>
      </c>
      <c r="G120" s="11"/>
      <c r="H120" s="11"/>
      <c r="I120" s="11"/>
      <c r="J120" s="11"/>
      <c r="K120" s="11"/>
      <c r="L120" s="11"/>
    </row>
    <row r="121" spans="1:12" x14ac:dyDescent="0.25">
      <c r="A121" s="5">
        <v>119</v>
      </c>
      <c r="B121" s="12" t="s">
        <v>120</v>
      </c>
      <c r="C121" s="12">
        <v>2803</v>
      </c>
      <c r="D121" s="13">
        <f t="shared" si="3"/>
        <v>0</v>
      </c>
      <c r="E121" s="13">
        <v>0</v>
      </c>
      <c r="F121" s="13">
        <v>0</v>
      </c>
      <c r="G121" s="11"/>
      <c r="H121" s="11"/>
    </row>
    <row r="122" spans="1:12" x14ac:dyDescent="0.25">
      <c r="A122" s="5">
        <v>120</v>
      </c>
      <c r="B122" s="12" t="s">
        <v>121</v>
      </c>
      <c r="C122" s="12">
        <v>2804</v>
      </c>
      <c r="D122" s="13">
        <f t="shared" si="3"/>
        <v>9633.1800000000021</v>
      </c>
      <c r="E122" s="13">
        <v>9537.8200000000015</v>
      </c>
      <c r="F122" s="13">
        <v>95.36</v>
      </c>
      <c r="G122" s="11"/>
    </row>
    <row r="123" spans="1:12" x14ac:dyDescent="0.25">
      <c r="A123" s="5">
        <v>121</v>
      </c>
      <c r="B123" s="12" t="s">
        <v>122</v>
      </c>
      <c r="C123" s="12">
        <v>2861</v>
      </c>
      <c r="D123" s="13">
        <f t="shared" si="3"/>
        <v>122499.88000000002</v>
      </c>
      <c r="E123" s="13">
        <v>121287.06000000001</v>
      </c>
      <c r="F123" s="13">
        <v>1212.82</v>
      </c>
      <c r="G123" s="11"/>
    </row>
    <row r="124" spans="1:12" x14ac:dyDescent="0.25">
      <c r="A124" s="5">
        <v>122</v>
      </c>
      <c r="B124" s="12" t="s">
        <v>123</v>
      </c>
      <c r="C124" s="12">
        <v>2805</v>
      </c>
      <c r="D124" s="13">
        <f t="shared" si="3"/>
        <v>59103.53</v>
      </c>
      <c r="E124" s="13">
        <v>58518.369999999995</v>
      </c>
      <c r="F124" s="13">
        <v>585.16</v>
      </c>
      <c r="G124" s="11"/>
    </row>
    <row r="125" spans="1:12" x14ac:dyDescent="0.25">
      <c r="A125" s="5">
        <v>123</v>
      </c>
      <c r="B125" s="12" t="s">
        <v>124</v>
      </c>
      <c r="C125" s="12">
        <v>2806</v>
      </c>
      <c r="D125" s="13">
        <f t="shared" si="3"/>
        <v>56585.25</v>
      </c>
      <c r="E125" s="13">
        <v>56025.06</v>
      </c>
      <c r="F125" s="13">
        <v>560.19000000000005</v>
      </c>
      <c r="G125" s="11"/>
    </row>
    <row r="126" spans="1:12" x14ac:dyDescent="0.25">
      <c r="A126" s="5">
        <v>124</v>
      </c>
      <c r="B126" s="12" t="s">
        <v>125</v>
      </c>
      <c r="C126" s="12">
        <v>2818</v>
      </c>
      <c r="D126" s="13">
        <f t="shared" si="3"/>
        <v>27501.069999999996</v>
      </c>
      <c r="E126" s="13">
        <v>27228.809999999998</v>
      </c>
      <c r="F126" s="13">
        <v>272.26</v>
      </c>
      <c r="G126" s="11"/>
    </row>
    <row r="127" spans="1:12" x14ac:dyDescent="0.25">
      <c r="A127" s="5">
        <v>125</v>
      </c>
      <c r="B127" s="12" t="s">
        <v>126</v>
      </c>
      <c r="C127" s="12">
        <v>2807</v>
      </c>
      <c r="D127" s="13">
        <f t="shared" si="3"/>
        <v>80107.539999999994</v>
      </c>
      <c r="E127" s="13">
        <v>79314.42</v>
      </c>
      <c r="F127" s="13">
        <v>793.12</v>
      </c>
      <c r="G127" s="11"/>
    </row>
    <row r="128" spans="1:12" x14ac:dyDescent="0.25">
      <c r="A128" s="5">
        <v>126</v>
      </c>
      <c r="B128" s="12" t="s">
        <v>127</v>
      </c>
      <c r="C128" s="12">
        <v>2808</v>
      </c>
      <c r="D128" s="13">
        <f t="shared" si="3"/>
        <v>18635.97</v>
      </c>
      <c r="E128" s="13">
        <v>18451.48</v>
      </c>
      <c r="F128" s="13">
        <v>184.49</v>
      </c>
      <c r="G128" s="11"/>
    </row>
    <row r="129" spans="1:7" x14ac:dyDescent="0.25">
      <c r="A129" s="5">
        <v>127</v>
      </c>
      <c r="B129" s="12" t="s">
        <v>128</v>
      </c>
      <c r="C129" s="12">
        <v>2809</v>
      </c>
      <c r="D129" s="13">
        <f t="shared" si="3"/>
        <v>18363.52</v>
      </c>
      <c r="E129" s="13">
        <v>18181.72</v>
      </c>
      <c r="F129" s="13">
        <v>181.8</v>
      </c>
      <c r="G129" s="11"/>
    </row>
    <row r="130" spans="1:7" x14ac:dyDescent="0.25">
      <c r="A130" s="5">
        <v>128</v>
      </c>
      <c r="B130" s="12" t="s">
        <v>129</v>
      </c>
      <c r="C130" s="12">
        <v>2810</v>
      </c>
      <c r="D130" s="13">
        <f t="shared" si="3"/>
        <v>13423.079999999998</v>
      </c>
      <c r="E130" s="13">
        <v>13290.199999999999</v>
      </c>
      <c r="F130" s="13">
        <v>132.88</v>
      </c>
      <c r="G130" s="11"/>
    </row>
    <row r="131" spans="1:7" x14ac:dyDescent="0.25">
      <c r="A131" s="5">
        <v>129</v>
      </c>
      <c r="B131" s="12" t="s">
        <v>130</v>
      </c>
      <c r="C131" s="12">
        <v>2811</v>
      </c>
      <c r="D131" s="13">
        <f t="shared" si="3"/>
        <v>12505.009999999998</v>
      </c>
      <c r="E131" s="13">
        <v>12381.21</v>
      </c>
      <c r="F131" s="13">
        <v>123.8</v>
      </c>
      <c r="G131" s="11"/>
    </row>
    <row r="132" spans="1:7" x14ac:dyDescent="0.25">
      <c r="A132" s="5">
        <v>130</v>
      </c>
      <c r="B132" s="12" t="s">
        <v>131</v>
      </c>
      <c r="C132" s="12">
        <v>2812</v>
      </c>
      <c r="D132" s="13">
        <f t="shared" ref="D132:D140" si="4">E132+F132</f>
        <v>8907.2900000000009</v>
      </c>
      <c r="E132" s="13">
        <v>8819.1500000000015</v>
      </c>
      <c r="F132" s="13">
        <v>88.14</v>
      </c>
      <c r="G132" s="11"/>
    </row>
    <row r="133" spans="1:7" x14ac:dyDescent="0.25">
      <c r="A133" s="5">
        <v>131</v>
      </c>
      <c r="B133" s="12" t="s">
        <v>132</v>
      </c>
      <c r="C133" s="12">
        <v>2813</v>
      </c>
      <c r="D133" s="13">
        <f t="shared" si="4"/>
        <v>20899.39</v>
      </c>
      <c r="E133" s="13">
        <v>20692.53</v>
      </c>
      <c r="F133" s="13">
        <v>206.86</v>
      </c>
      <c r="G133" s="11"/>
    </row>
    <row r="134" spans="1:7" x14ac:dyDescent="0.25">
      <c r="A134" s="5">
        <v>132</v>
      </c>
      <c r="B134" s="12" t="s">
        <v>133</v>
      </c>
      <c r="C134" s="12">
        <v>2814</v>
      </c>
      <c r="D134" s="13">
        <f t="shared" si="4"/>
        <v>11668.05</v>
      </c>
      <c r="E134" s="13">
        <v>11552.55</v>
      </c>
      <c r="F134" s="13">
        <v>115.5</v>
      </c>
      <c r="G134" s="11"/>
    </row>
    <row r="135" spans="1:7" x14ac:dyDescent="0.25">
      <c r="A135" s="5">
        <v>133</v>
      </c>
      <c r="B135" s="12" t="s">
        <v>134</v>
      </c>
      <c r="C135" s="12">
        <v>2862</v>
      </c>
      <c r="D135" s="13">
        <f t="shared" si="4"/>
        <v>113904.14000000001</v>
      </c>
      <c r="E135" s="13">
        <v>112776.45000000001</v>
      </c>
      <c r="F135" s="13">
        <v>1127.69</v>
      </c>
      <c r="G135" s="11"/>
    </row>
    <row r="136" spans="1:7" x14ac:dyDescent="0.25">
      <c r="A136" s="5">
        <v>134</v>
      </c>
      <c r="B136" s="12" t="s">
        <v>135</v>
      </c>
      <c r="C136" s="12">
        <v>2815</v>
      </c>
      <c r="D136" s="13">
        <f t="shared" si="4"/>
        <v>84444.2</v>
      </c>
      <c r="E136" s="13">
        <v>83608.17</v>
      </c>
      <c r="F136" s="13">
        <v>836.03</v>
      </c>
      <c r="G136" s="11"/>
    </row>
    <row r="137" spans="1:7" x14ac:dyDescent="0.25">
      <c r="A137" s="5">
        <v>135</v>
      </c>
      <c r="B137" s="12" t="s">
        <v>136</v>
      </c>
      <c r="C137" s="12">
        <v>2816</v>
      </c>
      <c r="D137" s="13">
        <f t="shared" si="4"/>
        <v>11467.52</v>
      </c>
      <c r="E137" s="13">
        <v>11353.99</v>
      </c>
      <c r="F137" s="13">
        <v>113.53</v>
      </c>
      <c r="G137" s="11"/>
    </row>
    <row r="138" spans="1:7" x14ac:dyDescent="0.25">
      <c r="A138" s="5">
        <v>136</v>
      </c>
      <c r="B138" s="12" t="s">
        <v>137</v>
      </c>
      <c r="C138" s="12">
        <v>2817</v>
      </c>
      <c r="D138" s="13">
        <f t="shared" si="4"/>
        <v>42072.340000000004</v>
      </c>
      <c r="E138" s="13">
        <v>41655.800000000003</v>
      </c>
      <c r="F138" s="13">
        <v>416.54</v>
      </c>
      <c r="G138" s="11"/>
    </row>
    <row r="139" spans="1:7" x14ac:dyDescent="0.25">
      <c r="A139" s="5">
        <v>137</v>
      </c>
      <c r="B139" s="12" t="s">
        <v>138</v>
      </c>
      <c r="C139" s="12">
        <v>2819</v>
      </c>
      <c r="D139" s="13">
        <f t="shared" si="4"/>
        <v>23121.35</v>
      </c>
      <c r="E139" s="13">
        <v>22892.46</v>
      </c>
      <c r="F139" s="13">
        <v>228.89</v>
      </c>
      <c r="G139" s="11"/>
    </row>
    <row r="140" spans="1:7" x14ac:dyDescent="0.25">
      <c r="A140" s="6">
        <v>138</v>
      </c>
      <c r="B140" s="14" t="s">
        <v>139</v>
      </c>
      <c r="C140" s="14">
        <v>28</v>
      </c>
      <c r="D140" s="15">
        <f t="shared" si="4"/>
        <v>8999.2499999999982</v>
      </c>
      <c r="E140" s="15">
        <v>8910.159999999998</v>
      </c>
      <c r="F140" s="15">
        <v>89.09</v>
      </c>
      <c r="G140" s="11"/>
    </row>
    <row r="141" spans="1:7" x14ac:dyDescent="0.25">
      <c r="D141" s="11"/>
      <c r="E141" s="11"/>
      <c r="F141" s="11"/>
    </row>
  </sheetData>
  <mergeCells count="9">
    <mergeCell ref="E1:F1"/>
    <mergeCell ref="A1:A2"/>
    <mergeCell ref="B1:B2"/>
    <mergeCell ref="C1:C2"/>
    <mergeCell ref="J4:L5"/>
    <mergeCell ref="I7:L7"/>
    <mergeCell ref="M7:M8"/>
    <mergeCell ref="I22:L22"/>
    <mergeCell ref="I21:L21"/>
  </mergeCells>
  <pageMargins left="0.70866141732283472" right="0.70866141732283472" top="0.74803149606299213" bottom="0.74803149606299213" header="0.31496062992125984" footer="0.31496062992125984"/>
  <pageSetup paperSize="9" scale="71" fitToWidth="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DFDF-D87A-4D52-AE17-82B9A9E9693D}">
  <dimension ref="A1:AY163"/>
  <sheetViews>
    <sheetView topLeftCell="A135" workbookViewId="0">
      <selection activeCell="C154" sqref="C154"/>
    </sheetView>
  </sheetViews>
  <sheetFormatPr defaultRowHeight="15" x14ac:dyDescent="0.25"/>
  <cols>
    <col min="2" max="41" width="13.7109375" style="29" customWidth="1"/>
  </cols>
  <sheetData>
    <row r="1" spans="1:51" x14ac:dyDescent="0.25">
      <c r="B1" s="66" t="s">
        <v>158</v>
      </c>
      <c r="C1" s="67"/>
      <c r="D1" s="67"/>
      <c r="E1" s="68"/>
      <c r="F1" s="69" t="s">
        <v>159</v>
      </c>
      <c r="G1" s="70"/>
      <c r="H1" s="70"/>
      <c r="I1" s="71"/>
      <c r="J1" s="72" t="s">
        <v>160</v>
      </c>
      <c r="K1" s="73"/>
      <c r="L1" s="73"/>
      <c r="M1" s="74"/>
      <c r="N1" s="75" t="s">
        <v>161</v>
      </c>
      <c r="O1" s="76"/>
      <c r="P1" s="76"/>
      <c r="Q1" s="77"/>
      <c r="R1" s="78" t="s">
        <v>162</v>
      </c>
      <c r="S1" s="79"/>
      <c r="T1" s="79"/>
      <c r="U1" s="80"/>
      <c r="V1" s="81" t="s">
        <v>155</v>
      </c>
      <c r="W1" s="82"/>
      <c r="X1" s="82"/>
      <c r="Y1" s="83"/>
      <c r="Z1" s="54" t="s">
        <v>163</v>
      </c>
      <c r="AA1" s="55"/>
      <c r="AB1" s="55"/>
      <c r="AC1" s="56"/>
      <c r="AD1" s="57" t="s">
        <v>164</v>
      </c>
      <c r="AE1" s="58"/>
      <c r="AF1" s="58"/>
      <c r="AG1" s="59"/>
      <c r="AH1" s="60" t="s">
        <v>165</v>
      </c>
      <c r="AI1" s="61"/>
      <c r="AJ1" s="61"/>
      <c r="AK1" s="62"/>
      <c r="AL1" s="63" t="s">
        <v>166</v>
      </c>
      <c r="AM1" s="64"/>
      <c r="AN1" s="64"/>
      <c r="AO1" s="65"/>
      <c r="AP1" t="s">
        <v>158</v>
      </c>
      <c r="AQ1" t="s">
        <v>159</v>
      </c>
      <c r="AR1" t="s">
        <v>160</v>
      </c>
      <c r="AS1" t="s">
        <v>161</v>
      </c>
      <c r="AT1" t="s">
        <v>162</v>
      </c>
      <c r="AU1" t="s">
        <v>155</v>
      </c>
      <c r="AV1" t="s">
        <v>163</v>
      </c>
      <c r="AW1" t="s">
        <v>164</v>
      </c>
      <c r="AX1" t="s">
        <v>165</v>
      </c>
      <c r="AY1" t="s">
        <v>166</v>
      </c>
    </row>
    <row r="2" spans="1:51" x14ac:dyDescent="0.25">
      <c r="B2" s="22" t="s">
        <v>167</v>
      </c>
      <c r="C2" s="23" t="s">
        <v>168</v>
      </c>
      <c r="D2" s="22" t="s">
        <v>169</v>
      </c>
      <c r="E2" s="23" t="s">
        <v>170</v>
      </c>
      <c r="F2" s="22" t="s">
        <v>167</v>
      </c>
      <c r="G2" s="23" t="s">
        <v>168</v>
      </c>
      <c r="H2" s="23" t="s">
        <v>169</v>
      </c>
      <c r="I2" s="23" t="s">
        <v>170</v>
      </c>
      <c r="J2" s="22" t="s">
        <v>167</v>
      </c>
      <c r="K2" s="23" t="s">
        <v>168</v>
      </c>
      <c r="L2" s="23" t="s">
        <v>169</v>
      </c>
      <c r="M2" s="23" t="s">
        <v>170</v>
      </c>
      <c r="N2" s="22" t="s">
        <v>167</v>
      </c>
      <c r="O2" s="23" t="s">
        <v>168</v>
      </c>
      <c r="P2" s="23" t="s">
        <v>169</v>
      </c>
      <c r="Q2" s="23" t="s">
        <v>170</v>
      </c>
      <c r="R2" s="22" t="s">
        <v>167</v>
      </c>
      <c r="S2" s="23" t="s">
        <v>168</v>
      </c>
      <c r="T2" s="23" t="s">
        <v>169</v>
      </c>
      <c r="U2" s="23" t="s">
        <v>170</v>
      </c>
      <c r="V2" s="22" t="s">
        <v>167</v>
      </c>
      <c r="W2" s="23" t="s">
        <v>168</v>
      </c>
      <c r="X2" s="23" t="s">
        <v>169</v>
      </c>
      <c r="Y2" s="23" t="s">
        <v>170</v>
      </c>
      <c r="Z2" s="22" t="s">
        <v>167</v>
      </c>
      <c r="AA2" s="23" t="s">
        <v>168</v>
      </c>
      <c r="AB2" s="23" t="s">
        <v>169</v>
      </c>
      <c r="AC2" s="23" t="s">
        <v>170</v>
      </c>
      <c r="AD2" s="22" t="s">
        <v>167</v>
      </c>
      <c r="AE2" s="23" t="s">
        <v>168</v>
      </c>
      <c r="AF2" s="23" t="s">
        <v>169</v>
      </c>
      <c r="AG2" s="23" t="s">
        <v>170</v>
      </c>
      <c r="AH2" s="22" t="s">
        <v>167</v>
      </c>
      <c r="AI2" s="23" t="s">
        <v>168</v>
      </c>
      <c r="AJ2" s="23" t="s">
        <v>169</v>
      </c>
      <c r="AK2" s="23" t="s">
        <v>170</v>
      </c>
      <c r="AL2" s="22" t="s">
        <v>167</v>
      </c>
      <c r="AM2" s="23" t="s">
        <v>168</v>
      </c>
      <c r="AN2" s="23" t="s">
        <v>169</v>
      </c>
      <c r="AO2" s="24" t="s">
        <v>170</v>
      </c>
      <c r="AP2" s="33"/>
    </row>
    <row r="3" spans="1:51" x14ac:dyDescent="0.25">
      <c r="A3">
        <v>1</v>
      </c>
      <c r="B3" s="31">
        <v>131871.96000000002</v>
      </c>
      <c r="C3" s="31">
        <v>46857.75</v>
      </c>
      <c r="D3" s="25">
        <v>0</v>
      </c>
      <c r="E3" s="25">
        <v>0</v>
      </c>
      <c r="F3" s="31">
        <v>0</v>
      </c>
      <c r="G3" s="31">
        <v>612.63</v>
      </c>
      <c r="H3" s="25">
        <v>0</v>
      </c>
      <c r="I3" s="25">
        <v>0</v>
      </c>
      <c r="J3" s="31">
        <v>0</v>
      </c>
      <c r="K3" s="31">
        <v>0</v>
      </c>
      <c r="L3" s="25">
        <v>0</v>
      </c>
      <c r="M3" s="25">
        <v>0</v>
      </c>
      <c r="N3" s="31">
        <v>0</v>
      </c>
      <c r="O3" s="31">
        <v>0</v>
      </c>
      <c r="P3" s="25">
        <v>0</v>
      </c>
      <c r="Q3" s="25">
        <v>0</v>
      </c>
      <c r="R3" s="31">
        <v>769.24</v>
      </c>
      <c r="S3" s="31">
        <v>272.28999999999996</v>
      </c>
      <c r="T3" s="25">
        <v>0</v>
      </c>
      <c r="U3" s="25">
        <v>0</v>
      </c>
      <c r="V3" s="31">
        <v>4694.3899999999994</v>
      </c>
      <c r="W3" s="31">
        <v>1486.6800000000003</v>
      </c>
      <c r="X3" s="25">
        <v>0</v>
      </c>
      <c r="Y3" s="25">
        <v>0</v>
      </c>
      <c r="Z3" s="31">
        <v>0</v>
      </c>
      <c r="AA3" s="31">
        <v>0</v>
      </c>
      <c r="AB3" s="25">
        <v>0</v>
      </c>
      <c r="AC3" s="25">
        <v>0</v>
      </c>
      <c r="AD3" s="31">
        <v>0</v>
      </c>
      <c r="AE3" s="31">
        <v>653.44000000000005</v>
      </c>
      <c r="AF3" s="25">
        <v>0</v>
      </c>
      <c r="AG3" s="25">
        <v>0</v>
      </c>
      <c r="AH3" s="31">
        <v>0</v>
      </c>
      <c r="AI3" s="31">
        <v>0</v>
      </c>
      <c r="AJ3" s="25">
        <v>0</v>
      </c>
      <c r="AK3" s="25">
        <v>0</v>
      </c>
      <c r="AL3" s="25">
        <v>0</v>
      </c>
      <c r="AM3" s="25">
        <v>0</v>
      </c>
      <c r="AN3" s="25">
        <v>0</v>
      </c>
      <c r="AO3" s="25">
        <v>0</v>
      </c>
      <c r="AP3" s="31">
        <v>1787.2799999999988</v>
      </c>
      <c r="AQ3" s="31">
        <v>6.1200000000000045</v>
      </c>
      <c r="AR3" s="31">
        <v>0</v>
      </c>
      <c r="AS3" s="31">
        <v>0</v>
      </c>
      <c r="AT3" s="31">
        <v>10.410000000000082</v>
      </c>
      <c r="AU3" s="31">
        <v>61.799999999999272</v>
      </c>
      <c r="AV3" s="31">
        <v>0</v>
      </c>
      <c r="AW3" s="31">
        <v>6.5299999999999727</v>
      </c>
      <c r="AX3" s="31">
        <v>0</v>
      </c>
      <c r="AY3" s="31">
        <v>0</v>
      </c>
    </row>
    <row r="4" spans="1:51" x14ac:dyDescent="0.25">
      <c r="A4">
        <v>2</v>
      </c>
      <c r="B4" s="31">
        <v>149661.26999999999</v>
      </c>
      <c r="C4" s="31">
        <v>61914.540000000008</v>
      </c>
      <c r="D4" s="25">
        <v>223.5</v>
      </c>
      <c r="E4" s="25">
        <v>59.5</v>
      </c>
      <c r="F4" s="31">
        <v>0</v>
      </c>
      <c r="G4" s="31">
        <v>68.08</v>
      </c>
      <c r="H4" s="25">
        <v>0</v>
      </c>
      <c r="I4" s="25">
        <v>0</v>
      </c>
      <c r="J4" s="31">
        <v>0</v>
      </c>
      <c r="K4" s="31">
        <v>0</v>
      </c>
      <c r="L4" s="25">
        <v>0</v>
      </c>
      <c r="M4" s="25">
        <v>0</v>
      </c>
      <c r="N4" s="31">
        <v>0</v>
      </c>
      <c r="O4" s="31">
        <v>0</v>
      </c>
      <c r="P4" s="25">
        <v>0</v>
      </c>
      <c r="Q4" s="25">
        <v>0</v>
      </c>
      <c r="R4" s="31">
        <v>0</v>
      </c>
      <c r="S4" s="31">
        <v>0</v>
      </c>
      <c r="T4" s="25">
        <v>0</v>
      </c>
      <c r="U4" s="25">
        <v>0</v>
      </c>
      <c r="V4" s="31">
        <v>0</v>
      </c>
      <c r="W4" s="31">
        <v>0</v>
      </c>
      <c r="X4" s="25">
        <v>0</v>
      </c>
      <c r="Y4" s="25">
        <v>0</v>
      </c>
      <c r="Z4" s="31">
        <v>0</v>
      </c>
      <c r="AA4" s="31">
        <v>0</v>
      </c>
      <c r="AB4" s="25">
        <v>0</v>
      </c>
      <c r="AC4" s="25">
        <v>0</v>
      </c>
      <c r="AD4" s="31">
        <v>0</v>
      </c>
      <c r="AE4" s="31">
        <v>0</v>
      </c>
      <c r="AF4" s="25">
        <v>0</v>
      </c>
      <c r="AG4" s="25">
        <v>0</v>
      </c>
      <c r="AH4" s="31">
        <v>0</v>
      </c>
      <c r="AI4" s="31">
        <v>0</v>
      </c>
      <c r="AJ4" s="25">
        <v>0</v>
      </c>
      <c r="AK4" s="25">
        <v>0</v>
      </c>
      <c r="AL4" s="25">
        <v>0</v>
      </c>
      <c r="AM4" s="25">
        <v>0</v>
      </c>
      <c r="AN4" s="25">
        <v>0</v>
      </c>
      <c r="AO4" s="25">
        <v>0</v>
      </c>
      <c r="AP4" s="31">
        <v>2118.5799999999872</v>
      </c>
      <c r="AQ4" s="31">
        <v>0.68000000000000682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31">
        <v>0</v>
      </c>
      <c r="AX4" s="31">
        <v>0</v>
      </c>
      <c r="AY4" s="31">
        <v>0</v>
      </c>
    </row>
    <row r="5" spans="1:51" x14ac:dyDescent="0.25">
      <c r="A5">
        <v>3</v>
      </c>
      <c r="B5" s="31">
        <v>68606.009999999995</v>
      </c>
      <c r="C5" s="31">
        <v>29269.34</v>
      </c>
      <c r="D5" s="25">
        <v>0</v>
      </c>
      <c r="E5" s="25">
        <v>0</v>
      </c>
      <c r="F5" s="31">
        <v>769.23</v>
      </c>
      <c r="G5" s="31">
        <v>204.20999999999998</v>
      </c>
      <c r="H5" s="25">
        <v>0</v>
      </c>
      <c r="I5" s="25">
        <v>0</v>
      </c>
      <c r="J5" s="31">
        <v>471.24</v>
      </c>
      <c r="K5" s="31">
        <v>381.19999999999993</v>
      </c>
      <c r="L5" s="25">
        <v>0</v>
      </c>
      <c r="M5" s="25">
        <v>0</v>
      </c>
      <c r="N5" s="31">
        <v>0</v>
      </c>
      <c r="O5" s="31">
        <v>0</v>
      </c>
      <c r="P5" s="25">
        <v>0</v>
      </c>
      <c r="Q5" s="25">
        <v>0</v>
      </c>
      <c r="R5" s="31">
        <v>0</v>
      </c>
      <c r="S5" s="31">
        <v>0</v>
      </c>
      <c r="T5" s="25">
        <v>0</v>
      </c>
      <c r="U5" s="25">
        <v>0</v>
      </c>
      <c r="V5" s="31">
        <v>274.43</v>
      </c>
      <c r="W5" s="31">
        <v>141.57</v>
      </c>
      <c r="X5" s="25">
        <v>0</v>
      </c>
      <c r="Y5" s="25">
        <v>0</v>
      </c>
      <c r="Z5" s="31">
        <v>0</v>
      </c>
      <c r="AA5" s="31">
        <v>0</v>
      </c>
      <c r="AB5" s="25">
        <v>0</v>
      </c>
      <c r="AC5" s="25">
        <v>0</v>
      </c>
      <c r="AD5" s="31">
        <v>1884.96</v>
      </c>
      <c r="AE5" s="31">
        <v>217.84</v>
      </c>
      <c r="AF5" s="25">
        <v>0</v>
      </c>
      <c r="AG5" s="25">
        <v>0</v>
      </c>
      <c r="AH5" s="31">
        <v>0</v>
      </c>
      <c r="AI5" s="31">
        <v>0</v>
      </c>
      <c r="AJ5" s="25">
        <v>0</v>
      </c>
      <c r="AK5" s="25">
        <v>0</v>
      </c>
      <c r="AL5" s="25">
        <v>0</v>
      </c>
      <c r="AM5" s="25">
        <v>0</v>
      </c>
      <c r="AN5" s="25">
        <v>0</v>
      </c>
      <c r="AO5" s="25">
        <v>0</v>
      </c>
      <c r="AP5" s="31">
        <v>978.75</v>
      </c>
      <c r="AQ5" s="31">
        <v>9.7300000000000182</v>
      </c>
      <c r="AR5" s="31">
        <v>8.5199999999999818</v>
      </c>
      <c r="AS5" s="31">
        <v>0</v>
      </c>
      <c r="AT5" s="31">
        <v>0</v>
      </c>
      <c r="AU5" s="31">
        <v>4.1499999999999773</v>
      </c>
      <c r="AV5" s="31">
        <v>0</v>
      </c>
      <c r="AW5" s="31">
        <v>21.009999999999764</v>
      </c>
      <c r="AX5" s="31">
        <v>0</v>
      </c>
      <c r="AY5" s="31">
        <v>0</v>
      </c>
    </row>
    <row r="6" spans="1:51" x14ac:dyDescent="0.25">
      <c r="A6">
        <v>4</v>
      </c>
      <c r="B6" s="31">
        <v>120285.00000000001</v>
      </c>
      <c r="C6" s="31">
        <v>49008.75</v>
      </c>
      <c r="D6" s="25">
        <v>0</v>
      </c>
      <c r="E6" s="25">
        <v>0</v>
      </c>
      <c r="F6" s="31">
        <v>1372.14</v>
      </c>
      <c r="G6" s="31">
        <v>136.16</v>
      </c>
      <c r="H6" s="25">
        <v>0</v>
      </c>
      <c r="I6" s="25">
        <v>0</v>
      </c>
      <c r="J6" s="31">
        <v>0</v>
      </c>
      <c r="K6" s="31">
        <v>0</v>
      </c>
      <c r="L6" s="25">
        <v>0</v>
      </c>
      <c r="M6" s="25">
        <v>0</v>
      </c>
      <c r="N6" s="31">
        <v>0</v>
      </c>
      <c r="O6" s="31">
        <v>0</v>
      </c>
      <c r="P6" s="25">
        <v>0</v>
      </c>
      <c r="Q6" s="25">
        <v>0</v>
      </c>
      <c r="R6" s="31">
        <v>494.8</v>
      </c>
      <c r="S6" s="31">
        <v>68.08</v>
      </c>
      <c r="T6" s="25">
        <v>0</v>
      </c>
      <c r="U6" s="25">
        <v>0</v>
      </c>
      <c r="V6" s="31">
        <v>0</v>
      </c>
      <c r="W6" s="31">
        <v>0</v>
      </c>
      <c r="X6" s="25">
        <v>0</v>
      </c>
      <c r="Y6" s="25">
        <v>0</v>
      </c>
      <c r="Z6" s="31">
        <v>0</v>
      </c>
      <c r="AA6" s="31">
        <v>0</v>
      </c>
      <c r="AB6" s="25">
        <v>0</v>
      </c>
      <c r="AC6" s="25">
        <v>0</v>
      </c>
      <c r="AD6" s="31">
        <v>0</v>
      </c>
      <c r="AE6" s="31">
        <v>0</v>
      </c>
      <c r="AF6" s="25">
        <v>0</v>
      </c>
      <c r="AG6" s="25">
        <v>0</v>
      </c>
      <c r="AH6" s="31">
        <v>0</v>
      </c>
      <c r="AI6" s="31">
        <v>0</v>
      </c>
      <c r="AJ6" s="25">
        <v>0</v>
      </c>
      <c r="AK6" s="25">
        <v>0</v>
      </c>
      <c r="AL6" s="25">
        <v>0</v>
      </c>
      <c r="AM6" s="25">
        <v>0</v>
      </c>
      <c r="AN6" s="25">
        <v>0</v>
      </c>
      <c r="AO6" s="25">
        <v>0</v>
      </c>
      <c r="AP6" s="31">
        <v>1692.9300000000221</v>
      </c>
      <c r="AQ6" s="31">
        <v>15.079999999999927</v>
      </c>
      <c r="AR6" s="31">
        <v>0</v>
      </c>
      <c r="AS6" s="31">
        <v>0</v>
      </c>
      <c r="AT6" s="31">
        <v>5.6200000000000045</v>
      </c>
      <c r="AU6" s="31">
        <v>0</v>
      </c>
      <c r="AV6" s="31">
        <v>0</v>
      </c>
      <c r="AW6" s="31">
        <v>0</v>
      </c>
      <c r="AX6" s="31">
        <v>0</v>
      </c>
      <c r="AY6" s="31">
        <v>0</v>
      </c>
    </row>
    <row r="7" spans="1:51" x14ac:dyDescent="0.25">
      <c r="A7">
        <v>5</v>
      </c>
      <c r="B7" s="31">
        <v>32215.59</v>
      </c>
      <c r="C7" s="31">
        <v>12578.91</v>
      </c>
      <c r="D7" s="25">
        <v>0</v>
      </c>
      <c r="E7" s="25">
        <v>0</v>
      </c>
      <c r="F7" s="31">
        <v>2800.42</v>
      </c>
      <c r="G7" s="31">
        <v>884.94999999999993</v>
      </c>
      <c r="H7" s="25">
        <v>0</v>
      </c>
      <c r="I7" s="25">
        <v>0</v>
      </c>
      <c r="J7" s="31">
        <v>0</v>
      </c>
      <c r="K7" s="31">
        <v>0</v>
      </c>
      <c r="L7" s="25">
        <v>0</v>
      </c>
      <c r="M7" s="25">
        <v>0</v>
      </c>
      <c r="N7" s="31">
        <v>0</v>
      </c>
      <c r="O7" s="31">
        <v>0</v>
      </c>
      <c r="P7" s="25">
        <v>0</v>
      </c>
      <c r="Q7" s="25">
        <v>0</v>
      </c>
      <c r="R7" s="31">
        <v>0</v>
      </c>
      <c r="S7" s="31">
        <v>0</v>
      </c>
      <c r="T7" s="25">
        <v>0</v>
      </c>
      <c r="U7" s="25">
        <v>0</v>
      </c>
      <c r="V7" s="31">
        <v>274.43</v>
      </c>
      <c r="W7" s="31">
        <v>141.57</v>
      </c>
      <c r="X7" s="25">
        <v>0</v>
      </c>
      <c r="Y7" s="25">
        <v>0</v>
      </c>
      <c r="Z7" s="31">
        <v>0</v>
      </c>
      <c r="AA7" s="31">
        <v>0</v>
      </c>
      <c r="AB7" s="25">
        <v>0</v>
      </c>
      <c r="AC7" s="25">
        <v>0</v>
      </c>
      <c r="AD7" s="31">
        <v>784.08</v>
      </c>
      <c r="AE7" s="31">
        <v>435.6</v>
      </c>
      <c r="AF7" s="25">
        <v>0</v>
      </c>
      <c r="AG7" s="25">
        <v>0</v>
      </c>
      <c r="AH7" s="31">
        <v>0</v>
      </c>
      <c r="AI7" s="31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31">
        <v>447.93000000000029</v>
      </c>
      <c r="AQ7" s="31">
        <v>36.840000000000146</v>
      </c>
      <c r="AR7" s="31">
        <v>0</v>
      </c>
      <c r="AS7" s="31">
        <v>0</v>
      </c>
      <c r="AT7" s="31">
        <v>0</v>
      </c>
      <c r="AU7" s="31">
        <v>4.1499999999999773</v>
      </c>
      <c r="AV7" s="31">
        <v>0</v>
      </c>
      <c r="AW7" s="31">
        <v>12.190000000000055</v>
      </c>
      <c r="AX7" s="31">
        <v>0</v>
      </c>
      <c r="AY7" s="31">
        <v>0</v>
      </c>
    </row>
    <row r="8" spans="1:51" x14ac:dyDescent="0.25">
      <c r="A8">
        <v>6</v>
      </c>
      <c r="B8" s="31">
        <v>127918.89</v>
      </c>
      <c r="C8" s="31">
        <v>53936.86</v>
      </c>
      <c r="D8" s="25">
        <v>0</v>
      </c>
      <c r="E8" s="25">
        <v>0</v>
      </c>
      <c r="F8" s="31">
        <v>3981.29</v>
      </c>
      <c r="G8" s="31">
        <v>884.95</v>
      </c>
      <c r="H8" s="25">
        <v>0</v>
      </c>
      <c r="I8" s="25">
        <v>0</v>
      </c>
      <c r="J8" s="31">
        <v>0</v>
      </c>
      <c r="K8" s="31">
        <v>0</v>
      </c>
      <c r="L8" s="25">
        <v>0</v>
      </c>
      <c r="M8" s="25">
        <v>0</v>
      </c>
      <c r="N8" s="31">
        <v>0</v>
      </c>
      <c r="O8" s="31">
        <v>0</v>
      </c>
      <c r="P8" s="25">
        <v>0</v>
      </c>
      <c r="Q8" s="25">
        <v>0</v>
      </c>
      <c r="R8" s="31">
        <v>1729.73</v>
      </c>
      <c r="S8" s="31">
        <v>408.41999999999996</v>
      </c>
      <c r="T8" s="25">
        <v>0</v>
      </c>
      <c r="U8" s="25">
        <v>0</v>
      </c>
      <c r="V8" s="31">
        <v>1234.93</v>
      </c>
      <c r="W8" s="31">
        <v>566.34</v>
      </c>
      <c r="X8" s="25">
        <v>0</v>
      </c>
      <c r="Y8" s="25">
        <v>0</v>
      </c>
      <c r="Z8" s="31">
        <v>0</v>
      </c>
      <c r="AA8" s="31">
        <v>0</v>
      </c>
      <c r="AB8" s="25">
        <v>0</v>
      </c>
      <c r="AC8" s="25">
        <v>0</v>
      </c>
      <c r="AD8" s="31">
        <v>6383.52</v>
      </c>
      <c r="AE8" s="31">
        <v>653.52</v>
      </c>
      <c r="AF8" s="25">
        <v>0</v>
      </c>
      <c r="AG8" s="25">
        <v>0</v>
      </c>
      <c r="AH8" s="31">
        <v>0</v>
      </c>
      <c r="AI8" s="31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31">
        <v>1818.539999999979</v>
      </c>
      <c r="AQ8" s="31">
        <v>48.650000000000546</v>
      </c>
      <c r="AR8" s="31">
        <v>0</v>
      </c>
      <c r="AS8" s="31">
        <v>0</v>
      </c>
      <c r="AT8" s="31">
        <v>21.369999999999891</v>
      </c>
      <c r="AU8" s="31">
        <v>18</v>
      </c>
      <c r="AV8" s="31">
        <v>0</v>
      </c>
      <c r="AW8" s="31">
        <v>70.359999999999673</v>
      </c>
      <c r="AX8" s="31">
        <v>0</v>
      </c>
      <c r="AY8" s="31">
        <v>0</v>
      </c>
    </row>
    <row r="9" spans="1:51" x14ac:dyDescent="0.25">
      <c r="A9">
        <v>7</v>
      </c>
      <c r="B9" s="31">
        <v>102494.7</v>
      </c>
      <c r="C9" s="31">
        <v>40486.819999999992</v>
      </c>
      <c r="D9" s="25">
        <v>0</v>
      </c>
      <c r="E9" s="25">
        <v>0</v>
      </c>
      <c r="F9" s="31">
        <v>0</v>
      </c>
      <c r="G9" s="31">
        <v>0</v>
      </c>
      <c r="H9" s="25">
        <v>0</v>
      </c>
      <c r="I9" s="25">
        <v>0</v>
      </c>
      <c r="J9" s="31">
        <v>0</v>
      </c>
      <c r="K9" s="31">
        <v>0</v>
      </c>
      <c r="L9" s="25">
        <v>0</v>
      </c>
      <c r="M9" s="25">
        <v>0</v>
      </c>
      <c r="N9" s="31">
        <v>0</v>
      </c>
      <c r="O9" s="31">
        <v>0</v>
      </c>
      <c r="P9" s="25">
        <v>0</v>
      </c>
      <c r="Q9" s="25">
        <v>0</v>
      </c>
      <c r="R9" s="31">
        <v>0</v>
      </c>
      <c r="S9" s="31">
        <v>0</v>
      </c>
      <c r="T9" s="25">
        <v>0</v>
      </c>
      <c r="U9" s="25">
        <v>0</v>
      </c>
      <c r="V9" s="31">
        <v>0</v>
      </c>
      <c r="W9" s="31">
        <v>141.6</v>
      </c>
      <c r="X9" s="25">
        <v>0</v>
      </c>
      <c r="Y9" s="25">
        <v>0</v>
      </c>
      <c r="Z9" s="31">
        <v>0</v>
      </c>
      <c r="AA9" s="31">
        <v>0</v>
      </c>
      <c r="AB9" s="25">
        <v>0</v>
      </c>
      <c r="AC9" s="25">
        <v>0</v>
      </c>
      <c r="AD9" s="31">
        <v>784.08</v>
      </c>
      <c r="AE9" s="31">
        <v>435.6</v>
      </c>
      <c r="AF9" s="25">
        <v>0</v>
      </c>
      <c r="AG9" s="25">
        <v>0</v>
      </c>
      <c r="AH9" s="31">
        <v>0</v>
      </c>
      <c r="AI9" s="31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31">
        <v>1429.8000000000175</v>
      </c>
      <c r="AQ9" s="31">
        <v>0</v>
      </c>
      <c r="AR9" s="31">
        <v>0</v>
      </c>
      <c r="AS9" s="31">
        <v>0</v>
      </c>
      <c r="AT9" s="31">
        <v>0</v>
      </c>
      <c r="AU9" s="31">
        <v>1.4099999999999966</v>
      </c>
      <c r="AV9" s="31">
        <v>0</v>
      </c>
      <c r="AW9" s="31">
        <v>12.190000000000055</v>
      </c>
      <c r="AX9" s="31">
        <v>0</v>
      </c>
      <c r="AY9" s="31">
        <v>0</v>
      </c>
    </row>
    <row r="10" spans="1:51" x14ac:dyDescent="0.25">
      <c r="A10">
        <v>8</v>
      </c>
      <c r="B10" s="31">
        <v>143812.35</v>
      </c>
      <c r="C10" s="31">
        <v>61288.390000000007</v>
      </c>
      <c r="D10" s="25">
        <v>0</v>
      </c>
      <c r="E10" s="25">
        <v>0</v>
      </c>
      <c r="F10" s="31">
        <v>3871.1000000000004</v>
      </c>
      <c r="G10" s="31">
        <v>748.79</v>
      </c>
      <c r="H10" s="25">
        <v>0</v>
      </c>
      <c r="I10" s="25">
        <v>0</v>
      </c>
      <c r="J10" s="31">
        <v>3556.08</v>
      </c>
      <c r="K10" s="31">
        <v>1067.28</v>
      </c>
      <c r="L10" s="25">
        <v>0</v>
      </c>
      <c r="M10" s="25">
        <v>0</v>
      </c>
      <c r="N10" s="31">
        <v>0</v>
      </c>
      <c r="O10" s="31">
        <v>0</v>
      </c>
      <c r="P10" s="25">
        <v>0</v>
      </c>
      <c r="Q10" s="25">
        <v>0</v>
      </c>
      <c r="R10" s="31">
        <v>0</v>
      </c>
      <c r="S10" s="31">
        <v>0</v>
      </c>
      <c r="T10" s="25">
        <v>0</v>
      </c>
      <c r="U10" s="25">
        <v>0</v>
      </c>
      <c r="V10" s="31">
        <v>0</v>
      </c>
      <c r="W10" s="31">
        <v>0</v>
      </c>
      <c r="X10" s="25">
        <v>0</v>
      </c>
      <c r="Y10" s="25">
        <v>0</v>
      </c>
      <c r="Z10" s="31">
        <v>0</v>
      </c>
      <c r="AA10" s="31">
        <v>0</v>
      </c>
      <c r="AB10" s="25">
        <v>0</v>
      </c>
      <c r="AC10" s="25">
        <v>0</v>
      </c>
      <c r="AD10" s="31">
        <v>784.08</v>
      </c>
      <c r="AE10" s="31">
        <v>435.6</v>
      </c>
      <c r="AF10" s="25">
        <v>0</v>
      </c>
      <c r="AG10" s="25">
        <v>0</v>
      </c>
      <c r="AH10" s="31">
        <v>0</v>
      </c>
      <c r="AI10" s="31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5">
        <v>0</v>
      </c>
      <c r="AP10" s="31">
        <v>2050.9999999999709</v>
      </c>
      <c r="AQ10" s="31">
        <v>46.1899999999996</v>
      </c>
      <c r="AR10" s="31">
        <v>46.230000000000473</v>
      </c>
      <c r="AS10" s="31">
        <v>0</v>
      </c>
      <c r="AT10" s="31">
        <v>0</v>
      </c>
      <c r="AU10" s="31">
        <v>0</v>
      </c>
      <c r="AV10" s="31">
        <v>0</v>
      </c>
      <c r="AW10" s="31">
        <v>12.190000000000055</v>
      </c>
      <c r="AX10" s="31">
        <v>0</v>
      </c>
      <c r="AY10" s="31">
        <v>0</v>
      </c>
    </row>
    <row r="11" spans="1:51" x14ac:dyDescent="0.25">
      <c r="A11">
        <v>9</v>
      </c>
      <c r="B11" s="31">
        <v>626193.45000000007</v>
      </c>
      <c r="C11" s="31">
        <v>272652.23</v>
      </c>
      <c r="D11" s="25">
        <v>0</v>
      </c>
      <c r="E11" s="25">
        <v>155.25</v>
      </c>
      <c r="F11" s="31">
        <v>9958.91</v>
      </c>
      <c r="G11" s="31">
        <v>1974.1699999999998</v>
      </c>
      <c r="H11" s="25">
        <v>0</v>
      </c>
      <c r="I11" s="25">
        <v>0</v>
      </c>
      <c r="J11" s="31">
        <v>5010.3899999999994</v>
      </c>
      <c r="K11" s="31">
        <v>3201.7999999999997</v>
      </c>
      <c r="L11" s="25">
        <v>0</v>
      </c>
      <c r="M11" s="25">
        <v>0</v>
      </c>
      <c r="N11" s="31">
        <v>0</v>
      </c>
      <c r="O11" s="31">
        <v>0</v>
      </c>
      <c r="P11" s="25">
        <v>0</v>
      </c>
      <c r="Q11" s="25">
        <v>0</v>
      </c>
      <c r="R11" s="31">
        <v>549.45000000000016</v>
      </c>
      <c r="S11" s="31">
        <v>272.32</v>
      </c>
      <c r="T11" s="25">
        <v>0</v>
      </c>
      <c r="U11" s="25">
        <v>0</v>
      </c>
      <c r="V11" s="31">
        <v>7436.6</v>
      </c>
      <c r="W11" s="31">
        <v>4035.06</v>
      </c>
      <c r="X11" s="25">
        <v>0</v>
      </c>
      <c r="Y11" s="25">
        <v>0</v>
      </c>
      <c r="Z11" s="31">
        <v>1033.5600000000002</v>
      </c>
      <c r="AA11" s="31">
        <v>748.81999999999994</v>
      </c>
      <c r="AB11" s="25">
        <v>0</v>
      </c>
      <c r="AC11" s="25">
        <v>0</v>
      </c>
      <c r="AD11" s="31">
        <v>13337.279999999999</v>
      </c>
      <c r="AE11" s="31">
        <v>1960.4800000000002</v>
      </c>
      <c r="AF11" s="25">
        <v>0</v>
      </c>
      <c r="AG11" s="25">
        <v>0</v>
      </c>
      <c r="AH11" s="31">
        <v>0</v>
      </c>
      <c r="AI11" s="31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5">
        <v>0</v>
      </c>
      <c r="AP11" s="31">
        <v>8990.0000000001164</v>
      </c>
      <c r="AQ11" s="31">
        <v>119.31999999999971</v>
      </c>
      <c r="AR11" s="31">
        <v>82.110000000000582</v>
      </c>
      <c r="AS11" s="31">
        <v>0</v>
      </c>
      <c r="AT11" s="31">
        <v>8.2100000000000364</v>
      </c>
      <c r="AU11" s="31">
        <v>114.70999999999913</v>
      </c>
      <c r="AV11" s="31">
        <v>17.809999999999945</v>
      </c>
      <c r="AW11" s="31">
        <v>152.97000000000116</v>
      </c>
      <c r="AX11" s="31">
        <v>0</v>
      </c>
      <c r="AY11" s="31">
        <v>0</v>
      </c>
    </row>
    <row r="12" spans="1:51" x14ac:dyDescent="0.25">
      <c r="A12">
        <v>10</v>
      </c>
      <c r="B12" s="31">
        <v>428186.88</v>
      </c>
      <c r="C12" s="31">
        <v>185307.61</v>
      </c>
      <c r="D12" s="25">
        <v>228.99</v>
      </c>
      <c r="E12" s="25">
        <v>99</v>
      </c>
      <c r="F12" s="31">
        <v>0</v>
      </c>
      <c r="G12" s="31">
        <v>0</v>
      </c>
      <c r="H12" s="25">
        <v>0</v>
      </c>
      <c r="I12" s="25">
        <v>0</v>
      </c>
      <c r="J12" s="31">
        <v>653.4</v>
      </c>
      <c r="K12" s="31">
        <v>76.239999999999995</v>
      </c>
      <c r="L12" s="25">
        <v>0</v>
      </c>
      <c r="M12" s="25">
        <v>0</v>
      </c>
      <c r="N12" s="31">
        <v>0</v>
      </c>
      <c r="O12" s="31">
        <v>0</v>
      </c>
      <c r="P12" s="25">
        <v>0</v>
      </c>
      <c r="Q12" s="25">
        <v>0</v>
      </c>
      <c r="R12" s="31">
        <v>0</v>
      </c>
      <c r="S12" s="31">
        <v>0</v>
      </c>
      <c r="T12" s="25">
        <v>0</v>
      </c>
      <c r="U12" s="25">
        <v>0</v>
      </c>
      <c r="V12" s="31">
        <v>0</v>
      </c>
      <c r="W12" s="31">
        <v>0</v>
      </c>
      <c r="X12" s="25">
        <v>0</v>
      </c>
      <c r="Y12" s="25">
        <v>0</v>
      </c>
      <c r="Z12" s="31">
        <v>0</v>
      </c>
      <c r="AA12" s="31">
        <v>0</v>
      </c>
      <c r="AB12" s="25">
        <v>0</v>
      </c>
      <c r="AC12" s="25">
        <v>0</v>
      </c>
      <c r="AD12" s="31">
        <v>0</v>
      </c>
      <c r="AE12" s="31">
        <v>0</v>
      </c>
      <c r="AF12" s="25">
        <v>0</v>
      </c>
      <c r="AG12" s="25">
        <v>0</v>
      </c>
      <c r="AH12" s="31">
        <v>0</v>
      </c>
      <c r="AI12" s="31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31">
        <v>6138.1999999999534</v>
      </c>
      <c r="AQ12" s="31">
        <v>0</v>
      </c>
      <c r="AR12" s="31">
        <v>7.2899999999999636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</row>
    <row r="13" spans="1:51" x14ac:dyDescent="0.25">
      <c r="A13">
        <v>11</v>
      </c>
      <c r="B13" s="31">
        <v>19162.440000000002</v>
      </c>
      <c r="C13" s="31">
        <v>6098.9900000000007</v>
      </c>
      <c r="D13" s="25">
        <v>0</v>
      </c>
      <c r="E13" s="25">
        <v>0</v>
      </c>
      <c r="F13" s="31">
        <v>0</v>
      </c>
      <c r="G13" s="31">
        <v>0</v>
      </c>
      <c r="H13" s="25">
        <v>0</v>
      </c>
      <c r="I13" s="25">
        <v>0</v>
      </c>
      <c r="J13" s="31">
        <v>0</v>
      </c>
      <c r="K13" s="31">
        <v>0</v>
      </c>
      <c r="L13" s="25">
        <v>0</v>
      </c>
      <c r="M13" s="25">
        <v>0</v>
      </c>
      <c r="N13" s="31">
        <v>0</v>
      </c>
      <c r="O13" s="31">
        <v>0</v>
      </c>
      <c r="P13" s="25">
        <v>0</v>
      </c>
      <c r="Q13" s="25">
        <v>0</v>
      </c>
      <c r="R13" s="31">
        <v>0</v>
      </c>
      <c r="S13" s="31">
        <v>0</v>
      </c>
      <c r="T13" s="25">
        <v>0</v>
      </c>
      <c r="U13" s="25">
        <v>0</v>
      </c>
      <c r="V13" s="31">
        <v>0</v>
      </c>
      <c r="W13" s="31">
        <v>0</v>
      </c>
      <c r="X13" s="25">
        <v>0</v>
      </c>
      <c r="Y13" s="25">
        <v>0</v>
      </c>
      <c r="Z13" s="31">
        <v>0</v>
      </c>
      <c r="AA13" s="31">
        <v>0</v>
      </c>
      <c r="AB13" s="25">
        <v>0</v>
      </c>
      <c r="AC13" s="25">
        <v>0</v>
      </c>
      <c r="AD13" s="31">
        <v>0</v>
      </c>
      <c r="AE13" s="31">
        <v>0</v>
      </c>
      <c r="AF13" s="25">
        <v>0</v>
      </c>
      <c r="AG13" s="25">
        <v>0</v>
      </c>
      <c r="AH13" s="31">
        <v>0</v>
      </c>
      <c r="AI13" s="31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31">
        <v>252.59999999999854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</row>
    <row r="14" spans="1:51" x14ac:dyDescent="0.25">
      <c r="A14">
        <v>12</v>
      </c>
      <c r="B14" s="31">
        <v>187130.79</v>
      </c>
      <c r="C14" s="31">
        <v>78958.61</v>
      </c>
      <c r="D14" s="25">
        <v>0</v>
      </c>
      <c r="E14" s="25">
        <v>0</v>
      </c>
      <c r="F14" s="31">
        <v>0</v>
      </c>
      <c r="G14" s="31">
        <v>0</v>
      </c>
      <c r="H14" s="25">
        <v>0</v>
      </c>
      <c r="I14" s="25">
        <v>0</v>
      </c>
      <c r="J14" s="31">
        <v>0</v>
      </c>
      <c r="K14" s="31">
        <v>0</v>
      </c>
      <c r="L14" s="25">
        <v>0</v>
      </c>
      <c r="M14" s="25">
        <v>0</v>
      </c>
      <c r="N14" s="31">
        <v>0</v>
      </c>
      <c r="O14" s="31">
        <v>0</v>
      </c>
      <c r="P14" s="25">
        <v>0</v>
      </c>
      <c r="Q14" s="25">
        <v>0</v>
      </c>
      <c r="R14" s="31">
        <v>0</v>
      </c>
      <c r="S14" s="31">
        <v>0</v>
      </c>
      <c r="T14" s="25">
        <v>0</v>
      </c>
      <c r="U14" s="25">
        <v>0</v>
      </c>
      <c r="V14" s="31">
        <v>0</v>
      </c>
      <c r="W14" s="31">
        <v>0</v>
      </c>
      <c r="X14" s="25">
        <v>0</v>
      </c>
      <c r="Y14" s="25">
        <v>0</v>
      </c>
      <c r="Z14" s="31">
        <v>0</v>
      </c>
      <c r="AA14" s="31">
        <v>0</v>
      </c>
      <c r="AB14" s="25">
        <v>0</v>
      </c>
      <c r="AC14" s="25">
        <v>0</v>
      </c>
      <c r="AD14" s="31">
        <v>0</v>
      </c>
      <c r="AE14" s="31">
        <v>0</v>
      </c>
      <c r="AF14" s="25">
        <v>0</v>
      </c>
      <c r="AG14" s="25">
        <v>0</v>
      </c>
      <c r="AH14" s="31">
        <v>0</v>
      </c>
      <c r="AI14" s="31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31">
        <v>2660.8800000000047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</row>
    <row r="15" spans="1:51" x14ac:dyDescent="0.25">
      <c r="A15">
        <v>13</v>
      </c>
      <c r="B15" s="31">
        <v>148308.93</v>
      </c>
      <c r="C15" s="31">
        <v>58892.36</v>
      </c>
      <c r="D15" s="25">
        <v>0</v>
      </c>
      <c r="E15" s="25">
        <v>0</v>
      </c>
      <c r="F15" s="31">
        <v>0</v>
      </c>
      <c r="G15" s="31">
        <v>952.97</v>
      </c>
      <c r="H15" s="25">
        <v>0</v>
      </c>
      <c r="I15" s="25">
        <v>0</v>
      </c>
      <c r="J15" s="31">
        <v>0</v>
      </c>
      <c r="K15" s="31">
        <v>0</v>
      </c>
      <c r="L15" s="25">
        <v>0</v>
      </c>
      <c r="M15" s="25">
        <v>0</v>
      </c>
      <c r="N15" s="31">
        <v>0</v>
      </c>
      <c r="O15" s="31">
        <v>0</v>
      </c>
      <c r="P15" s="25">
        <v>0</v>
      </c>
      <c r="Q15" s="25">
        <v>0</v>
      </c>
      <c r="R15" s="31">
        <v>0</v>
      </c>
      <c r="S15" s="31">
        <v>68.08</v>
      </c>
      <c r="T15" s="25">
        <v>0</v>
      </c>
      <c r="U15" s="25">
        <v>0</v>
      </c>
      <c r="V15" s="31">
        <v>0</v>
      </c>
      <c r="W15" s="31">
        <v>424.74</v>
      </c>
      <c r="X15" s="25">
        <v>0</v>
      </c>
      <c r="Y15" s="25">
        <v>0</v>
      </c>
      <c r="Z15" s="31">
        <v>0</v>
      </c>
      <c r="AA15" s="31">
        <v>0</v>
      </c>
      <c r="AB15" s="25">
        <v>0</v>
      </c>
      <c r="AC15" s="25">
        <v>0</v>
      </c>
      <c r="AD15" s="31">
        <v>0</v>
      </c>
      <c r="AE15" s="31">
        <v>217.84</v>
      </c>
      <c r="AF15" s="25">
        <v>0</v>
      </c>
      <c r="AG15" s="25">
        <v>0</v>
      </c>
      <c r="AH15" s="31">
        <v>0</v>
      </c>
      <c r="AI15" s="31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31">
        <v>2072</v>
      </c>
      <c r="AQ15" s="31">
        <v>9.5199999999999818</v>
      </c>
      <c r="AR15" s="31">
        <v>0</v>
      </c>
      <c r="AS15" s="31">
        <v>0</v>
      </c>
      <c r="AT15" s="31">
        <v>0.68000000000000682</v>
      </c>
      <c r="AU15" s="31">
        <v>4.2400000000000091</v>
      </c>
      <c r="AV15" s="31">
        <v>0</v>
      </c>
      <c r="AW15" s="31">
        <v>2.1699999999999875</v>
      </c>
      <c r="AX15" s="31">
        <v>0</v>
      </c>
      <c r="AY15" s="31">
        <v>0</v>
      </c>
    </row>
    <row r="16" spans="1:51" x14ac:dyDescent="0.25">
      <c r="A16">
        <v>14</v>
      </c>
      <c r="B16" s="31">
        <v>28626.84</v>
      </c>
      <c r="C16" s="31">
        <v>11571.55</v>
      </c>
      <c r="D16" s="25">
        <v>0</v>
      </c>
      <c r="E16" s="25">
        <v>0</v>
      </c>
      <c r="F16" s="31">
        <v>0</v>
      </c>
      <c r="G16" s="31">
        <v>0</v>
      </c>
      <c r="H16" s="25">
        <v>0</v>
      </c>
      <c r="I16" s="25">
        <v>0</v>
      </c>
      <c r="J16" s="31">
        <v>0</v>
      </c>
      <c r="K16" s="31">
        <v>0</v>
      </c>
      <c r="L16" s="25">
        <v>0</v>
      </c>
      <c r="M16" s="25">
        <v>0</v>
      </c>
      <c r="N16" s="31">
        <v>0</v>
      </c>
      <c r="O16" s="31">
        <v>0</v>
      </c>
      <c r="P16" s="25">
        <v>0</v>
      </c>
      <c r="Q16" s="25">
        <v>0</v>
      </c>
      <c r="R16" s="31">
        <v>0</v>
      </c>
      <c r="S16" s="31">
        <v>0</v>
      </c>
      <c r="T16" s="25">
        <v>0</v>
      </c>
      <c r="U16" s="25">
        <v>0</v>
      </c>
      <c r="V16" s="31">
        <v>0</v>
      </c>
      <c r="W16" s="31">
        <v>0</v>
      </c>
      <c r="X16" s="25">
        <v>0</v>
      </c>
      <c r="Y16" s="25">
        <v>0</v>
      </c>
      <c r="Z16" s="31">
        <v>0</v>
      </c>
      <c r="AA16" s="31">
        <v>0</v>
      </c>
      <c r="AB16" s="25">
        <v>0</v>
      </c>
      <c r="AC16" s="25">
        <v>0</v>
      </c>
      <c r="AD16" s="31">
        <v>0</v>
      </c>
      <c r="AE16" s="31">
        <v>0</v>
      </c>
      <c r="AF16" s="25">
        <v>0</v>
      </c>
      <c r="AG16" s="25">
        <v>0</v>
      </c>
      <c r="AH16" s="31">
        <v>0</v>
      </c>
      <c r="AI16" s="31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5">
        <v>0</v>
      </c>
      <c r="AP16" s="31">
        <v>401.97000000000116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</row>
    <row r="17" spans="1:51" x14ac:dyDescent="0.25">
      <c r="A17">
        <v>15</v>
      </c>
      <c r="B17" s="31">
        <v>235676.43</v>
      </c>
      <c r="C17" s="31">
        <v>107764.61999999998</v>
      </c>
      <c r="D17" s="25">
        <v>498.96</v>
      </c>
      <c r="E17" s="25">
        <v>148.5</v>
      </c>
      <c r="F17" s="31">
        <v>0</v>
      </c>
      <c r="G17" s="31">
        <v>1089.1600000000001</v>
      </c>
      <c r="H17" s="25">
        <v>0</v>
      </c>
      <c r="I17" s="25">
        <v>0</v>
      </c>
      <c r="J17" s="31">
        <v>0</v>
      </c>
      <c r="K17" s="31">
        <v>76.239999999999995</v>
      </c>
      <c r="L17" s="25">
        <v>0</v>
      </c>
      <c r="M17" s="25">
        <v>0</v>
      </c>
      <c r="N17" s="31">
        <v>0</v>
      </c>
      <c r="O17" s="31">
        <v>0</v>
      </c>
      <c r="P17" s="25">
        <v>0</v>
      </c>
      <c r="Q17" s="25">
        <v>0</v>
      </c>
      <c r="R17" s="31">
        <v>0</v>
      </c>
      <c r="S17" s="31">
        <v>340.36999999999995</v>
      </c>
      <c r="T17" s="25">
        <v>0</v>
      </c>
      <c r="U17" s="25">
        <v>0</v>
      </c>
      <c r="V17" s="31">
        <v>0</v>
      </c>
      <c r="W17" s="31">
        <v>1132.6499999999999</v>
      </c>
      <c r="X17" s="25">
        <v>0</v>
      </c>
      <c r="Y17" s="25">
        <v>0</v>
      </c>
      <c r="Z17" s="31">
        <v>0</v>
      </c>
      <c r="AA17" s="31">
        <v>0</v>
      </c>
      <c r="AB17" s="25">
        <v>0</v>
      </c>
      <c r="AC17" s="25">
        <v>0</v>
      </c>
      <c r="AD17" s="31">
        <v>0</v>
      </c>
      <c r="AE17" s="31">
        <v>0</v>
      </c>
      <c r="AF17" s="25">
        <v>0</v>
      </c>
      <c r="AG17" s="25">
        <v>0</v>
      </c>
      <c r="AH17" s="31">
        <v>0</v>
      </c>
      <c r="AI17" s="31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31">
        <v>3440.8699999999371</v>
      </c>
      <c r="AQ17" s="31">
        <v>10.8900000000001</v>
      </c>
      <c r="AR17" s="31">
        <v>0.76000000000000512</v>
      </c>
      <c r="AS17" s="31">
        <v>0</v>
      </c>
      <c r="AT17" s="31">
        <v>3.3999999999999773</v>
      </c>
      <c r="AU17" s="31">
        <v>11.319999999999936</v>
      </c>
      <c r="AV17" s="31">
        <v>0</v>
      </c>
      <c r="AW17" s="31">
        <v>0</v>
      </c>
      <c r="AX17" s="31">
        <v>0</v>
      </c>
      <c r="AY17" s="31">
        <v>0</v>
      </c>
    </row>
    <row r="18" spans="1:51" x14ac:dyDescent="0.25">
      <c r="A18">
        <v>16</v>
      </c>
      <c r="B18" s="31">
        <v>33344.19</v>
      </c>
      <c r="C18" s="31">
        <v>15519.540000000005</v>
      </c>
      <c r="D18" s="25">
        <v>1842.9899999999998</v>
      </c>
      <c r="E18" s="25">
        <v>0</v>
      </c>
      <c r="F18" s="31">
        <v>0</v>
      </c>
      <c r="G18" s="31">
        <v>0</v>
      </c>
      <c r="H18" s="25">
        <v>0</v>
      </c>
      <c r="I18" s="25">
        <v>0</v>
      </c>
      <c r="J18" s="31">
        <v>0</v>
      </c>
      <c r="K18" s="31">
        <v>0</v>
      </c>
      <c r="L18" s="25">
        <v>0</v>
      </c>
      <c r="M18" s="25">
        <v>0</v>
      </c>
      <c r="N18" s="31">
        <v>0</v>
      </c>
      <c r="O18" s="31">
        <v>0</v>
      </c>
      <c r="P18" s="25">
        <v>0</v>
      </c>
      <c r="Q18" s="25">
        <v>0</v>
      </c>
      <c r="R18" s="31">
        <v>0</v>
      </c>
      <c r="S18" s="31">
        <v>0</v>
      </c>
      <c r="T18" s="25">
        <v>0</v>
      </c>
      <c r="U18" s="25">
        <v>0</v>
      </c>
      <c r="V18" s="31">
        <v>0</v>
      </c>
      <c r="W18" s="31">
        <v>0</v>
      </c>
      <c r="X18" s="25">
        <v>0</v>
      </c>
      <c r="Y18" s="25">
        <v>0</v>
      </c>
      <c r="Z18" s="31">
        <v>0</v>
      </c>
      <c r="AA18" s="31">
        <v>0</v>
      </c>
      <c r="AB18" s="25">
        <v>0</v>
      </c>
      <c r="AC18" s="25">
        <v>0</v>
      </c>
      <c r="AD18" s="31">
        <v>5227.2</v>
      </c>
      <c r="AE18" s="31">
        <v>0</v>
      </c>
      <c r="AF18" s="25">
        <v>0</v>
      </c>
      <c r="AG18" s="25">
        <v>0</v>
      </c>
      <c r="AH18" s="31">
        <v>0</v>
      </c>
      <c r="AI18" s="31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31">
        <v>507.05000000000291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52.270000000000437</v>
      </c>
      <c r="AX18" s="31">
        <v>0</v>
      </c>
      <c r="AY18" s="31">
        <v>0</v>
      </c>
    </row>
    <row r="19" spans="1:51" x14ac:dyDescent="0.25">
      <c r="A19">
        <v>17</v>
      </c>
      <c r="B19" s="31">
        <v>183840.03000000003</v>
      </c>
      <c r="C19" s="31">
        <v>74683.95</v>
      </c>
      <c r="D19" s="25">
        <v>0</v>
      </c>
      <c r="E19" s="25">
        <v>0</v>
      </c>
      <c r="F19" s="31">
        <v>494.8</v>
      </c>
      <c r="G19" s="31">
        <v>68.08</v>
      </c>
      <c r="H19" s="25">
        <v>0</v>
      </c>
      <c r="I19" s="25">
        <v>0</v>
      </c>
      <c r="J19" s="31">
        <v>0</v>
      </c>
      <c r="K19" s="31">
        <v>0</v>
      </c>
      <c r="L19" s="25">
        <v>0</v>
      </c>
      <c r="M19" s="25">
        <v>0</v>
      </c>
      <c r="N19" s="31">
        <v>0</v>
      </c>
      <c r="O19" s="31">
        <v>0</v>
      </c>
      <c r="P19" s="25">
        <v>0</v>
      </c>
      <c r="Q19" s="25">
        <v>0</v>
      </c>
      <c r="R19" s="31">
        <v>2060.29</v>
      </c>
      <c r="S19" s="31">
        <v>340.4</v>
      </c>
      <c r="T19" s="25">
        <v>0</v>
      </c>
      <c r="U19" s="25">
        <v>0</v>
      </c>
      <c r="V19" s="31">
        <v>4721.42</v>
      </c>
      <c r="W19" s="31">
        <v>1061.8799999999999</v>
      </c>
      <c r="X19" s="25">
        <v>0</v>
      </c>
      <c r="Y19" s="25">
        <v>0</v>
      </c>
      <c r="Z19" s="31">
        <v>0</v>
      </c>
      <c r="AA19" s="31">
        <v>0</v>
      </c>
      <c r="AB19" s="25">
        <v>0</v>
      </c>
      <c r="AC19" s="25">
        <v>0</v>
      </c>
      <c r="AD19" s="31">
        <v>1884.96</v>
      </c>
      <c r="AE19" s="31">
        <v>217.84</v>
      </c>
      <c r="AF19" s="25">
        <v>0</v>
      </c>
      <c r="AG19" s="25">
        <v>0</v>
      </c>
      <c r="AH19" s="31">
        <v>0</v>
      </c>
      <c r="AI19" s="31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31">
        <v>2585.1599999999744</v>
      </c>
      <c r="AQ19" s="31">
        <v>5.6200000000000045</v>
      </c>
      <c r="AR19" s="31">
        <v>0</v>
      </c>
      <c r="AS19" s="31">
        <v>0</v>
      </c>
      <c r="AT19" s="31">
        <v>23.999999999999545</v>
      </c>
      <c r="AU19" s="31">
        <v>57.819999999999709</v>
      </c>
      <c r="AV19" s="31">
        <v>0</v>
      </c>
      <c r="AW19" s="31">
        <v>21.009999999999764</v>
      </c>
      <c r="AX19" s="31">
        <v>0</v>
      </c>
      <c r="AY19" s="31">
        <v>0</v>
      </c>
    </row>
    <row r="20" spans="1:51" x14ac:dyDescent="0.25">
      <c r="A20">
        <v>18</v>
      </c>
      <c r="B20" s="31">
        <v>33963.599999999999</v>
      </c>
      <c r="C20" s="31">
        <v>15572.8</v>
      </c>
      <c r="D20" s="25">
        <v>0</v>
      </c>
      <c r="E20" s="25">
        <v>0</v>
      </c>
      <c r="F20" s="31">
        <v>3952.19</v>
      </c>
      <c r="G20" s="31">
        <v>1157.24</v>
      </c>
      <c r="H20" s="25">
        <v>0</v>
      </c>
      <c r="I20" s="25">
        <v>0</v>
      </c>
      <c r="J20" s="31">
        <v>0</v>
      </c>
      <c r="K20" s="31">
        <v>0</v>
      </c>
      <c r="L20" s="25">
        <v>0</v>
      </c>
      <c r="M20" s="25">
        <v>0</v>
      </c>
      <c r="N20" s="31">
        <v>0</v>
      </c>
      <c r="O20" s="31">
        <v>0</v>
      </c>
      <c r="P20" s="25">
        <v>0</v>
      </c>
      <c r="Q20" s="25">
        <v>0</v>
      </c>
      <c r="R20" s="31">
        <v>384.62</v>
      </c>
      <c r="S20" s="31">
        <v>68.08</v>
      </c>
      <c r="T20" s="25">
        <v>0</v>
      </c>
      <c r="U20" s="25">
        <v>0</v>
      </c>
      <c r="V20" s="31">
        <v>1180.8700000000001</v>
      </c>
      <c r="W20" s="31">
        <v>141.6</v>
      </c>
      <c r="X20" s="25">
        <v>0</v>
      </c>
      <c r="Y20" s="25">
        <v>0</v>
      </c>
      <c r="Z20" s="31">
        <v>0</v>
      </c>
      <c r="AA20" s="31">
        <v>0</v>
      </c>
      <c r="AB20" s="25">
        <v>0</v>
      </c>
      <c r="AC20" s="25">
        <v>0</v>
      </c>
      <c r="AD20" s="31">
        <v>3350.16</v>
      </c>
      <c r="AE20" s="31">
        <v>435.68</v>
      </c>
      <c r="AF20" s="25">
        <v>0</v>
      </c>
      <c r="AG20" s="25">
        <v>0</v>
      </c>
      <c r="AH20" s="31">
        <v>0</v>
      </c>
      <c r="AI20" s="31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31">
        <v>495.34999999999854</v>
      </c>
      <c r="AQ20" s="31">
        <v>51.090000000000146</v>
      </c>
      <c r="AR20" s="31">
        <v>0</v>
      </c>
      <c r="AS20" s="31">
        <v>0</v>
      </c>
      <c r="AT20" s="31">
        <v>4.5199999999999818</v>
      </c>
      <c r="AU20" s="31">
        <v>13.210000000000036</v>
      </c>
      <c r="AV20" s="31">
        <v>0</v>
      </c>
      <c r="AW20" s="31">
        <v>37.850000000000364</v>
      </c>
      <c r="AX20" s="31">
        <v>0</v>
      </c>
      <c r="AY20" s="31">
        <v>0</v>
      </c>
    </row>
    <row r="21" spans="1:51" x14ac:dyDescent="0.25">
      <c r="A21">
        <v>19</v>
      </c>
      <c r="B21" s="31">
        <v>46154.789999999994</v>
      </c>
      <c r="C21" s="31">
        <v>18432.860000000004</v>
      </c>
      <c r="D21" s="25">
        <v>0</v>
      </c>
      <c r="E21" s="25">
        <v>0</v>
      </c>
      <c r="F21" s="31">
        <v>6318.1</v>
      </c>
      <c r="G21" s="31">
        <v>1429.56</v>
      </c>
      <c r="H21" s="25">
        <v>0</v>
      </c>
      <c r="I21" s="25">
        <v>0</v>
      </c>
      <c r="J21" s="31">
        <v>196.02</v>
      </c>
      <c r="K21" s="31">
        <v>228.7</v>
      </c>
      <c r="L21" s="25">
        <v>0</v>
      </c>
      <c r="M21" s="25">
        <v>0</v>
      </c>
      <c r="N21" s="31">
        <v>0</v>
      </c>
      <c r="O21" s="31">
        <v>0</v>
      </c>
      <c r="P21" s="25">
        <v>0</v>
      </c>
      <c r="Q21" s="25">
        <v>0</v>
      </c>
      <c r="R21" s="31">
        <v>686.07</v>
      </c>
      <c r="S21" s="31">
        <v>136.16</v>
      </c>
      <c r="T21" s="25">
        <v>0</v>
      </c>
      <c r="U21" s="25">
        <v>0</v>
      </c>
      <c r="V21" s="31">
        <v>274.43</v>
      </c>
      <c r="W21" s="31">
        <v>353.94</v>
      </c>
      <c r="X21" s="25">
        <v>0</v>
      </c>
      <c r="Y21" s="25">
        <v>0</v>
      </c>
      <c r="Z21" s="31">
        <v>0</v>
      </c>
      <c r="AA21" s="31">
        <v>0</v>
      </c>
      <c r="AB21" s="25">
        <v>0</v>
      </c>
      <c r="AC21" s="25">
        <v>0</v>
      </c>
      <c r="AD21" s="31">
        <v>0</v>
      </c>
      <c r="AE21" s="31">
        <v>0</v>
      </c>
      <c r="AF21" s="25">
        <v>0</v>
      </c>
      <c r="AG21" s="25">
        <v>0</v>
      </c>
      <c r="AH21" s="31">
        <v>0</v>
      </c>
      <c r="AI21" s="31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31">
        <v>645.86000000000058</v>
      </c>
      <c r="AQ21" s="31">
        <v>77.470000000001164</v>
      </c>
      <c r="AR21" s="31">
        <v>4.2400000000000091</v>
      </c>
      <c r="AS21" s="31">
        <v>0</v>
      </c>
      <c r="AT21" s="31">
        <v>8.2200000000000273</v>
      </c>
      <c r="AU21" s="31">
        <v>6.2699999999999818</v>
      </c>
      <c r="AV21" s="31">
        <v>0</v>
      </c>
      <c r="AW21" s="31">
        <v>0</v>
      </c>
      <c r="AX21" s="31">
        <v>0</v>
      </c>
      <c r="AY21" s="31">
        <v>0</v>
      </c>
    </row>
    <row r="22" spans="1:51" x14ac:dyDescent="0.25">
      <c r="A22">
        <v>20</v>
      </c>
      <c r="B22" s="31">
        <v>101488.85999999999</v>
      </c>
      <c r="C22" s="31">
        <v>46394.860000000008</v>
      </c>
      <c r="D22" s="25">
        <v>0</v>
      </c>
      <c r="E22" s="25">
        <v>0</v>
      </c>
      <c r="F22" s="31">
        <v>0</v>
      </c>
      <c r="G22" s="31">
        <v>0</v>
      </c>
      <c r="H22" s="25">
        <v>0</v>
      </c>
      <c r="I22" s="25">
        <v>0</v>
      </c>
      <c r="J22" s="31">
        <v>471.24</v>
      </c>
      <c r="K22" s="31">
        <v>76.239999999999995</v>
      </c>
      <c r="L22" s="25">
        <v>0</v>
      </c>
      <c r="M22" s="25">
        <v>0</v>
      </c>
      <c r="N22" s="31">
        <v>0</v>
      </c>
      <c r="O22" s="31">
        <v>0</v>
      </c>
      <c r="P22" s="25">
        <v>0</v>
      </c>
      <c r="Q22" s="25">
        <v>0</v>
      </c>
      <c r="R22" s="31">
        <v>0</v>
      </c>
      <c r="S22" s="31">
        <v>0</v>
      </c>
      <c r="T22" s="25">
        <v>0</v>
      </c>
      <c r="U22" s="25">
        <v>0</v>
      </c>
      <c r="V22" s="31">
        <v>0</v>
      </c>
      <c r="W22" s="31">
        <v>0</v>
      </c>
      <c r="X22" s="25">
        <v>0</v>
      </c>
      <c r="Y22" s="25">
        <v>0</v>
      </c>
      <c r="Z22" s="31">
        <v>0</v>
      </c>
      <c r="AA22" s="31">
        <v>0</v>
      </c>
      <c r="AB22" s="25">
        <v>0</v>
      </c>
      <c r="AC22" s="25">
        <v>0</v>
      </c>
      <c r="AD22" s="31">
        <v>0</v>
      </c>
      <c r="AE22" s="31">
        <v>0</v>
      </c>
      <c r="AF22" s="25">
        <v>0</v>
      </c>
      <c r="AG22" s="25">
        <v>0</v>
      </c>
      <c r="AH22" s="31">
        <v>0</v>
      </c>
      <c r="AI22" s="31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31">
        <v>1478.820000000007</v>
      </c>
      <c r="AQ22" s="31">
        <v>0</v>
      </c>
      <c r="AR22" s="31">
        <v>5.4700000000000273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</row>
    <row r="23" spans="1:51" x14ac:dyDescent="0.25">
      <c r="A23">
        <v>21</v>
      </c>
      <c r="B23" s="31">
        <v>100003.86</v>
      </c>
      <c r="C23" s="31">
        <v>38063.72</v>
      </c>
      <c r="D23" s="25">
        <v>0</v>
      </c>
      <c r="E23" s="25">
        <v>24.75</v>
      </c>
      <c r="F23" s="31">
        <v>0</v>
      </c>
      <c r="G23" s="31">
        <v>0</v>
      </c>
      <c r="H23" s="25">
        <v>0</v>
      </c>
      <c r="I23" s="25">
        <v>0</v>
      </c>
      <c r="J23" s="31">
        <v>2930.4</v>
      </c>
      <c r="K23" s="31">
        <v>686.12</v>
      </c>
      <c r="L23" s="25">
        <v>0</v>
      </c>
      <c r="M23" s="25">
        <v>0</v>
      </c>
      <c r="N23" s="31">
        <v>0</v>
      </c>
      <c r="O23" s="31">
        <v>0</v>
      </c>
      <c r="P23" s="25">
        <v>0</v>
      </c>
      <c r="Q23" s="25">
        <v>0</v>
      </c>
      <c r="R23" s="31">
        <v>0</v>
      </c>
      <c r="S23" s="31">
        <v>0</v>
      </c>
      <c r="T23" s="25">
        <v>0</v>
      </c>
      <c r="U23" s="25">
        <v>0</v>
      </c>
      <c r="V23" s="31">
        <v>1756.7600000000002</v>
      </c>
      <c r="W23" s="31">
        <v>212.39999999999998</v>
      </c>
      <c r="X23" s="25">
        <v>0</v>
      </c>
      <c r="Y23" s="25">
        <v>0</v>
      </c>
      <c r="Z23" s="31">
        <v>0</v>
      </c>
      <c r="AA23" s="31">
        <v>0</v>
      </c>
      <c r="AB23" s="25">
        <v>0</v>
      </c>
      <c r="AC23" s="25">
        <v>0</v>
      </c>
      <c r="AD23" s="31">
        <v>0</v>
      </c>
      <c r="AE23" s="31">
        <v>0</v>
      </c>
      <c r="AF23" s="25">
        <v>0</v>
      </c>
      <c r="AG23" s="25">
        <v>0</v>
      </c>
      <c r="AH23" s="31">
        <v>0</v>
      </c>
      <c r="AI23" s="31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31">
        <v>1380.8999999999651</v>
      </c>
      <c r="AQ23" s="31">
        <v>0</v>
      </c>
      <c r="AR23" s="31">
        <v>36.160000000000309</v>
      </c>
      <c r="AS23" s="31">
        <v>0</v>
      </c>
      <c r="AT23" s="31">
        <v>0</v>
      </c>
      <c r="AU23" s="31">
        <v>19.679999999999836</v>
      </c>
      <c r="AV23" s="31">
        <v>0</v>
      </c>
      <c r="AW23" s="31">
        <v>0</v>
      </c>
      <c r="AX23" s="31">
        <v>0</v>
      </c>
      <c r="AY23" s="31">
        <v>0</v>
      </c>
    </row>
    <row r="24" spans="1:51" x14ac:dyDescent="0.25">
      <c r="A24">
        <v>22</v>
      </c>
      <c r="B24" s="31">
        <v>74454.929999999993</v>
      </c>
      <c r="C24" s="31">
        <v>31610.67</v>
      </c>
      <c r="D24" s="25">
        <v>0</v>
      </c>
      <c r="E24" s="25">
        <v>0</v>
      </c>
      <c r="F24" s="31">
        <v>0</v>
      </c>
      <c r="G24" s="31">
        <v>0</v>
      </c>
      <c r="H24" s="25">
        <v>0</v>
      </c>
      <c r="I24" s="25">
        <v>0</v>
      </c>
      <c r="J24" s="31">
        <v>0</v>
      </c>
      <c r="K24" s="31">
        <v>0</v>
      </c>
      <c r="L24" s="25">
        <v>0</v>
      </c>
      <c r="M24" s="25">
        <v>0</v>
      </c>
      <c r="N24" s="31">
        <v>0</v>
      </c>
      <c r="O24" s="31">
        <v>0</v>
      </c>
      <c r="P24" s="25">
        <v>0</v>
      </c>
      <c r="Q24" s="25">
        <v>0</v>
      </c>
      <c r="R24" s="31">
        <v>0</v>
      </c>
      <c r="S24" s="31">
        <v>0</v>
      </c>
      <c r="T24" s="25">
        <v>0</v>
      </c>
      <c r="U24" s="25">
        <v>0</v>
      </c>
      <c r="V24" s="31">
        <v>0</v>
      </c>
      <c r="W24" s="31">
        <v>0</v>
      </c>
      <c r="X24" s="25">
        <v>0</v>
      </c>
      <c r="Y24" s="25">
        <v>0</v>
      </c>
      <c r="Z24" s="31">
        <v>0</v>
      </c>
      <c r="AA24" s="31">
        <v>0</v>
      </c>
      <c r="AB24" s="25">
        <v>0</v>
      </c>
      <c r="AC24" s="25">
        <v>0</v>
      </c>
      <c r="AD24" s="31">
        <v>0</v>
      </c>
      <c r="AE24" s="31">
        <v>0</v>
      </c>
      <c r="AF24" s="25">
        <v>0</v>
      </c>
      <c r="AG24" s="25">
        <v>0</v>
      </c>
      <c r="AH24" s="31">
        <v>0</v>
      </c>
      <c r="AI24" s="31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31">
        <v>1060.6399999999994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</row>
    <row r="25" spans="1:51" x14ac:dyDescent="0.25">
      <c r="A25">
        <v>23</v>
      </c>
      <c r="B25" s="31">
        <v>48040.74</v>
      </c>
      <c r="C25" s="31">
        <v>19576.349999999999</v>
      </c>
      <c r="D25" s="25">
        <v>427.68</v>
      </c>
      <c r="E25" s="25">
        <v>49.5</v>
      </c>
      <c r="F25" s="31">
        <v>0</v>
      </c>
      <c r="G25" s="31">
        <v>0</v>
      </c>
      <c r="H25" s="25">
        <v>0</v>
      </c>
      <c r="I25" s="25">
        <v>0</v>
      </c>
      <c r="J25" s="31">
        <v>0</v>
      </c>
      <c r="K25" s="31">
        <v>0</v>
      </c>
      <c r="L25" s="25">
        <v>0</v>
      </c>
      <c r="M25" s="25">
        <v>0</v>
      </c>
      <c r="N25" s="31">
        <v>0</v>
      </c>
      <c r="O25" s="31">
        <v>0</v>
      </c>
      <c r="P25" s="25">
        <v>0</v>
      </c>
      <c r="Q25" s="25">
        <v>0</v>
      </c>
      <c r="R25" s="31">
        <v>0</v>
      </c>
      <c r="S25" s="31">
        <v>0</v>
      </c>
      <c r="T25" s="25">
        <v>0</v>
      </c>
      <c r="U25" s="25">
        <v>0</v>
      </c>
      <c r="V25" s="31">
        <v>0</v>
      </c>
      <c r="W25" s="31">
        <v>0</v>
      </c>
      <c r="X25" s="25">
        <v>0</v>
      </c>
      <c r="Y25" s="25">
        <v>0</v>
      </c>
      <c r="Z25" s="31">
        <v>0</v>
      </c>
      <c r="AA25" s="31">
        <v>0</v>
      </c>
      <c r="AB25" s="25">
        <v>0</v>
      </c>
      <c r="AC25" s="25">
        <v>0</v>
      </c>
      <c r="AD25" s="31">
        <v>0</v>
      </c>
      <c r="AE25" s="31">
        <v>0</v>
      </c>
      <c r="AF25" s="25">
        <v>0</v>
      </c>
      <c r="AG25" s="25">
        <v>0</v>
      </c>
      <c r="AH25" s="31">
        <v>0</v>
      </c>
      <c r="AI25" s="31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31">
        <v>680.93000000000757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</row>
    <row r="26" spans="1:51" x14ac:dyDescent="0.25">
      <c r="A26">
        <v>24</v>
      </c>
      <c r="B26" s="31">
        <v>28300.139999999996</v>
      </c>
      <c r="C26" s="31">
        <v>11707.750000000002</v>
      </c>
      <c r="D26" s="25">
        <v>0</v>
      </c>
      <c r="E26" s="25">
        <v>0</v>
      </c>
      <c r="F26" s="31">
        <v>0</v>
      </c>
      <c r="G26" s="31">
        <v>1565.6599999999999</v>
      </c>
      <c r="H26" s="25">
        <v>0</v>
      </c>
      <c r="I26" s="25">
        <v>0</v>
      </c>
      <c r="J26" s="31">
        <v>0</v>
      </c>
      <c r="K26" s="31">
        <v>0</v>
      </c>
      <c r="L26" s="25">
        <v>0</v>
      </c>
      <c r="M26" s="25">
        <v>0</v>
      </c>
      <c r="N26" s="31">
        <v>0</v>
      </c>
      <c r="O26" s="31">
        <v>0</v>
      </c>
      <c r="P26" s="25">
        <v>0</v>
      </c>
      <c r="Q26" s="25">
        <v>0</v>
      </c>
      <c r="R26" s="31">
        <v>0</v>
      </c>
      <c r="S26" s="31">
        <v>0</v>
      </c>
      <c r="T26" s="25">
        <v>0</v>
      </c>
      <c r="U26" s="25">
        <v>0</v>
      </c>
      <c r="V26" s="31">
        <v>0</v>
      </c>
      <c r="W26" s="31">
        <v>566.33999999999992</v>
      </c>
      <c r="X26" s="25">
        <v>0</v>
      </c>
      <c r="Y26" s="25">
        <v>0</v>
      </c>
      <c r="Z26" s="31">
        <v>0</v>
      </c>
      <c r="AA26" s="31">
        <v>0</v>
      </c>
      <c r="AB26" s="25">
        <v>0</v>
      </c>
      <c r="AC26" s="25">
        <v>0</v>
      </c>
      <c r="AD26" s="31">
        <v>0</v>
      </c>
      <c r="AE26" s="31">
        <v>0</v>
      </c>
      <c r="AF26" s="25">
        <v>0</v>
      </c>
      <c r="AG26" s="25">
        <v>0</v>
      </c>
      <c r="AH26" s="31">
        <v>0</v>
      </c>
      <c r="AI26" s="31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31">
        <v>400.06999999999971</v>
      </c>
      <c r="AQ26" s="31">
        <v>15.650000000000091</v>
      </c>
      <c r="AR26" s="31">
        <v>0</v>
      </c>
      <c r="AS26" s="31">
        <v>0</v>
      </c>
      <c r="AT26" s="31">
        <v>0</v>
      </c>
      <c r="AU26" s="31">
        <v>5.6599999999999682</v>
      </c>
      <c r="AV26" s="31">
        <v>0</v>
      </c>
      <c r="AW26" s="31">
        <v>0</v>
      </c>
      <c r="AX26" s="31">
        <v>0</v>
      </c>
      <c r="AY26" s="31">
        <v>0</v>
      </c>
    </row>
    <row r="27" spans="1:51" x14ac:dyDescent="0.25">
      <c r="A27">
        <v>25</v>
      </c>
      <c r="B27" s="31">
        <v>25498.440000000002</v>
      </c>
      <c r="C27" s="31">
        <v>11462.62</v>
      </c>
      <c r="D27" s="25">
        <v>0</v>
      </c>
      <c r="E27" s="25">
        <v>0</v>
      </c>
      <c r="F27" s="31">
        <v>0</v>
      </c>
      <c r="G27" s="31">
        <v>0</v>
      </c>
      <c r="H27" s="25">
        <v>0</v>
      </c>
      <c r="I27" s="25">
        <v>0</v>
      </c>
      <c r="J27" s="31">
        <v>0</v>
      </c>
      <c r="K27" s="31">
        <v>0</v>
      </c>
      <c r="L27" s="25">
        <v>0</v>
      </c>
      <c r="M27" s="25">
        <v>0</v>
      </c>
      <c r="N27" s="31">
        <v>0</v>
      </c>
      <c r="O27" s="31">
        <v>0</v>
      </c>
      <c r="P27" s="25">
        <v>0</v>
      </c>
      <c r="Q27" s="25">
        <v>0</v>
      </c>
      <c r="R27" s="31">
        <v>0</v>
      </c>
      <c r="S27" s="31">
        <v>0</v>
      </c>
      <c r="T27" s="25">
        <v>0</v>
      </c>
      <c r="U27" s="25">
        <v>0</v>
      </c>
      <c r="V27" s="31">
        <v>0</v>
      </c>
      <c r="W27" s="31">
        <v>0</v>
      </c>
      <c r="X27" s="25">
        <v>0</v>
      </c>
      <c r="Y27" s="25">
        <v>0</v>
      </c>
      <c r="Z27" s="31">
        <v>0</v>
      </c>
      <c r="AA27" s="31">
        <v>0</v>
      </c>
      <c r="AB27" s="25">
        <v>0</v>
      </c>
      <c r="AC27" s="25">
        <v>0</v>
      </c>
      <c r="AD27" s="31">
        <v>0</v>
      </c>
      <c r="AE27" s="31">
        <v>0</v>
      </c>
      <c r="AF27" s="25">
        <v>0</v>
      </c>
      <c r="AG27" s="25">
        <v>0</v>
      </c>
      <c r="AH27" s="31">
        <v>0</v>
      </c>
      <c r="AI27" s="31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31">
        <v>369.59999999999854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</row>
    <row r="28" spans="1:51" x14ac:dyDescent="0.25">
      <c r="A28">
        <v>26</v>
      </c>
      <c r="B28" s="31">
        <v>24535.170000000002</v>
      </c>
      <c r="C28" s="31">
        <v>9311.7099999999991</v>
      </c>
      <c r="D28" s="25">
        <v>0</v>
      </c>
      <c r="E28" s="25">
        <v>0</v>
      </c>
      <c r="F28" s="31">
        <v>0</v>
      </c>
      <c r="G28" s="31">
        <v>0</v>
      </c>
      <c r="H28" s="25">
        <v>0</v>
      </c>
      <c r="I28" s="25">
        <v>0</v>
      </c>
      <c r="J28" s="31">
        <v>0</v>
      </c>
      <c r="K28" s="31">
        <v>0</v>
      </c>
      <c r="L28" s="25">
        <v>0</v>
      </c>
      <c r="M28" s="25">
        <v>0</v>
      </c>
      <c r="N28" s="31">
        <v>0</v>
      </c>
      <c r="O28" s="31">
        <v>0</v>
      </c>
      <c r="P28" s="25">
        <v>0</v>
      </c>
      <c r="Q28" s="25">
        <v>0</v>
      </c>
      <c r="R28" s="31">
        <v>0</v>
      </c>
      <c r="S28" s="31">
        <v>0</v>
      </c>
      <c r="T28" s="25">
        <v>0</v>
      </c>
      <c r="U28" s="25">
        <v>0</v>
      </c>
      <c r="V28" s="31">
        <v>0</v>
      </c>
      <c r="W28" s="31">
        <v>0</v>
      </c>
      <c r="X28" s="25">
        <v>0</v>
      </c>
      <c r="Y28" s="25">
        <v>0</v>
      </c>
      <c r="Z28" s="31">
        <v>0</v>
      </c>
      <c r="AA28" s="31">
        <v>0</v>
      </c>
      <c r="AB28" s="25">
        <v>0</v>
      </c>
      <c r="AC28" s="25">
        <v>0</v>
      </c>
      <c r="AD28" s="31">
        <v>0</v>
      </c>
      <c r="AE28" s="31">
        <v>0</v>
      </c>
      <c r="AF28" s="25">
        <v>0</v>
      </c>
      <c r="AG28" s="25">
        <v>0</v>
      </c>
      <c r="AH28" s="31">
        <v>0</v>
      </c>
      <c r="AI28" s="31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31">
        <v>338.45999999999185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</row>
    <row r="29" spans="1:51" x14ac:dyDescent="0.25">
      <c r="A29">
        <v>27</v>
      </c>
      <c r="B29" s="31">
        <v>170144.37</v>
      </c>
      <c r="C29" s="31">
        <v>69510.92</v>
      </c>
      <c r="D29" s="25">
        <v>1143.2</v>
      </c>
      <c r="E29" s="25">
        <v>496.12999999999994</v>
      </c>
      <c r="F29" s="31">
        <v>0</v>
      </c>
      <c r="G29" s="31">
        <v>0</v>
      </c>
      <c r="H29" s="25">
        <v>0</v>
      </c>
      <c r="I29" s="25">
        <v>0</v>
      </c>
      <c r="J29" s="31">
        <v>0</v>
      </c>
      <c r="K29" s="31">
        <v>0</v>
      </c>
      <c r="L29" s="25">
        <v>0</v>
      </c>
      <c r="M29" s="25">
        <v>0</v>
      </c>
      <c r="N29" s="31">
        <v>0</v>
      </c>
      <c r="O29" s="31">
        <v>0</v>
      </c>
      <c r="P29" s="25">
        <v>0</v>
      </c>
      <c r="Q29" s="25">
        <v>0</v>
      </c>
      <c r="R29" s="31">
        <v>0</v>
      </c>
      <c r="S29" s="31">
        <v>0</v>
      </c>
      <c r="T29" s="25">
        <v>0</v>
      </c>
      <c r="U29" s="25">
        <v>0</v>
      </c>
      <c r="V29" s="31">
        <v>0</v>
      </c>
      <c r="W29" s="31">
        <v>0</v>
      </c>
      <c r="X29" s="25">
        <v>0</v>
      </c>
      <c r="Y29" s="25">
        <v>0</v>
      </c>
      <c r="Z29" s="31">
        <v>0</v>
      </c>
      <c r="AA29" s="31">
        <v>0</v>
      </c>
      <c r="AB29" s="25">
        <v>0</v>
      </c>
      <c r="AC29" s="25">
        <v>0</v>
      </c>
      <c r="AD29" s="31">
        <v>0</v>
      </c>
      <c r="AE29" s="31">
        <v>0</v>
      </c>
      <c r="AF29" s="25">
        <v>0</v>
      </c>
      <c r="AG29" s="25">
        <v>0</v>
      </c>
      <c r="AH29" s="31">
        <v>0</v>
      </c>
      <c r="AI29" s="31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31">
        <v>2412.9300000000512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</row>
    <row r="30" spans="1:51" x14ac:dyDescent="0.25">
      <c r="A30">
        <v>28</v>
      </c>
      <c r="B30" s="31">
        <v>155205.27000000002</v>
      </c>
      <c r="C30" s="31">
        <v>66597.36</v>
      </c>
      <c r="D30" s="25">
        <v>178.2</v>
      </c>
      <c r="E30" s="25">
        <v>99</v>
      </c>
      <c r="F30" s="31">
        <v>0</v>
      </c>
      <c r="G30" s="31">
        <v>0</v>
      </c>
      <c r="H30" s="25">
        <v>0</v>
      </c>
      <c r="I30" s="25">
        <v>0</v>
      </c>
      <c r="J30" s="31">
        <v>2170.08</v>
      </c>
      <c r="K30" s="31">
        <v>533.64</v>
      </c>
      <c r="L30" s="25">
        <v>0</v>
      </c>
      <c r="M30" s="25">
        <v>0</v>
      </c>
      <c r="N30" s="31">
        <v>0</v>
      </c>
      <c r="O30" s="31">
        <v>0</v>
      </c>
      <c r="P30" s="25">
        <v>0</v>
      </c>
      <c r="Q30" s="25">
        <v>0</v>
      </c>
      <c r="R30" s="31">
        <v>0</v>
      </c>
      <c r="S30" s="31">
        <v>0</v>
      </c>
      <c r="T30" s="25">
        <v>0</v>
      </c>
      <c r="U30" s="25">
        <v>0</v>
      </c>
      <c r="V30" s="31">
        <v>0</v>
      </c>
      <c r="W30" s="31">
        <v>0</v>
      </c>
      <c r="X30" s="25">
        <v>0</v>
      </c>
      <c r="Y30" s="25">
        <v>0</v>
      </c>
      <c r="Z30" s="31">
        <v>0</v>
      </c>
      <c r="AA30" s="31">
        <v>0</v>
      </c>
      <c r="AB30" s="25">
        <v>0</v>
      </c>
      <c r="AC30" s="25">
        <v>0</v>
      </c>
      <c r="AD30" s="31">
        <v>0</v>
      </c>
      <c r="AE30" s="31">
        <v>0</v>
      </c>
      <c r="AF30" s="25">
        <v>0</v>
      </c>
      <c r="AG30" s="25">
        <v>0</v>
      </c>
      <c r="AH30" s="31">
        <v>0</v>
      </c>
      <c r="AI30" s="31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31">
        <v>2220.7900000000081</v>
      </c>
      <c r="AQ30" s="31">
        <v>0</v>
      </c>
      <c r="AR30" s="31">
        <v>27.0300000000002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</row>
    <row r="31" spans="1:51" x14ac:dyDescent="0.25">
      <c r="A31">
        <v>29</v>
      </c>
      <c r="B31" s="31">
        <v>134487.54</v>
      </c>
      <c r="C31" s="31">
        <v>54127.61</v>
      </c>
      <c r="D31" s="25">
        <v>0</v>
      </c>
      <c r="E31" s="25">
        <v>0</v>
      </c>
      <c r="F31" s="31">
        <v>0</v>
      </c>
      <c r="G31" s="31">
        <v>0</v>
      </c>
      <c r="H31" s="25">
        <v>0</v>
      </c>
      <c r="I31" s="25">
        <v>0</v>
      </c>
      <c r="J31" s="31">
        <v>0</v>
      </c>
      <c r="K31" s="31">
        <v>0</v>
      </c>
      <c r="L31" s="25">
        <v>0</v>
      </c>
      <c r="M31" s="25">
        <v>0</v>
      </c>
      <c r="N31" s="31">
        <v>0</v>
      </c>
      <c r="O31" s="31">
        <v>0</v>
      </c>
      <c r="P31" s="25">
        <v>0</v>
      </c>
      <c r="Q31" s="25">
        <v>0</v>
      </c>
      <c r="R31" s="31">
        <v>0</v>
      </c>
      <c r="S31" s="31">
        <v>0</v>
      </c>
      <c r="T31" s="25">
        <v>0</v>
      </c>
      <c r="U31" s="25">
        <v>0</v>
      </c>
      <c r="V31" s="31">
        <v>0</v>
      </c>
      <c r="W31" s="31">
        <v>0</v>
      </c>
      <c r="X31" s="25">
        <v>0</v>
      </c>
      <c r="Y31" s="25">
        <v>0</v>
      </c>
      <c r="Z31" s="31">
        <v>494.8</v>
      </c>
      <c r="AA31" s="31">
        <v>68.08</v>
      </c>
      <c r="AB31" s="25">
        <v>0</v>
      </c>
      <c r="AC31" s="25">
        <v>0</v>
      </c>
      <c r="AD31" s="31">
        <v>0</v>
      </c>
      <c r="AE31" s="31">
        <v>0</v>
      </c>
      <c r="AF31" s="25">
        <v>0</v>
      </c>
      <c r="AG31" s="25">
        <v>0</v>
      </c>
      <c r="AH31" s="31">
        <v>0</v>
      </c>
      <c r="AI31" s="31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31">
        <v>1886.1399999999849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5.6200000000000045</v>
      </c>
      <c r="AW31" s="31">
        <v>0</v>
      </c>
      <c r="AX31" s="31">
        <v>0</v>
      </c>
      <c r="AY31" s="31">
        <v>0</v>
      </c>
    </row>
    <row r="32" spans="1:51" x14ac:dyDescent="0.25">
      <c r="A32">
        <v>30</v>
      </c>
      <c r="B32" s="31">
        <v>78565.409999999989</v>
      </c>
      <c r="C32" s="31">
        <v>33489.43</v>
      </c>
      <c r="D32" s="25">
        <v>0</v>
      </c>
      <c r="E32" s="25">
        <v>0</v>
      </c>
      <c r="F32" s="31">
        <v>3598.75</v>
      </c>
      <c r="G32" s="31">
        <v>748.82</v>
      </c>
      <c r="H32" s="25">
        <v>0</v>
      </c>
      <c r="I32" s="25">
        <v>0</v>
      </c>
      <c r="J32" s="31">
        <v>196.02</v>
      </c>
      <c r="K32" s="31">
        <v>533.64</v>
      </c>
      <c r="L32" s="25">
        <v>0</v>
      </c>
      <c r="M32" s="25">
        <v>0</v>
      </c>
      <c r="N32" s="31">
        <v>274.43</v>
      </c>
      <c r="O32" s="31">
        <v>152.46</v>
      </c>
      <c r="P32" s="25">
        <v>0</v>
      </c>
      <c r="Q32" s="25">
        <v>0</v>
      </c>
      <c r="R32" s="31">
        <v>384.62</v>
      </c>
      <c r="S32" s="31">
        <v>68.08</v>
      </c>
      <c r="T32" s="25">
        <v>0</v>
      </c>
      <c r="U32" s="25">
        <v>0</v>
      </c>
      <c r="V32" s="31">
        <v>2087.3200000000002</v>
      </c>
      <c r="W32" s="31">
        <v>991.04999999999984</v>
      </c>
      <c r="X32" s="25">
        <v>0</v>
      </c>
      <c r="Y32" s="25">
        <v>0</v>
      </c>
      <c r="Z32" s="31">
        <v>0</v>
      </c>
      <c r="AA32" s="31">
        <v>136.13</v>
      </c>
      <c r="AB32" s="25">
        <v>0</v>
      </c>
      <c r="AC32" s="25">
        <v>0</v>
      </c>
      <c r="AD32" s="31">
        <v>1884.96</v>
      </c>
      <c r="AE32" s="31">
        <v>217.84</v>
      </c>
      <c r="AF32" s="25">
        <v>0</v>
      </c>
      <c r="AG32" s="25">
        <v>0</v>
      </c>
      <c r="AH32" s="31">
        <v>0</v>
      </c>
      <c r="AI32" s="31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31">
        <v>1120.539999999979</v>
      </c>
      <c r="AQ32" s="31">
        <v>43.460000000000036</v>
      </c>
      <c r="AR32" s="31">
        <v>7.2900000000000773</v>
      </c>
      <c r="AS32" s="31">
        <v>4.2600000000000477</v>
      </c>
      <c r="AT32" s="31">
        <v>4.5199999999999818</v>
      </c>
      <c r="AU32" s="31">
        <v>30.779999999999745</v>
      </c>
      <c r="AV32" s="31">
        <v>1.3600000000000136</v>
      </c>
      <c r="AW32" s="31">
        <v>21.009999999999764</v>
      </c>
      <c r="AX32" s="31">
        <v>0</v>
      </c>
      <c r="AY32" s="31">
        <v>0</v>
      </c>
    </row>
    <row r="33" spans="1:51" x14ac:dyDescent="0.25">
      <c r="A33">
        <v>31</v>
      </c>
      <c r="B33" s="31">
        <v>165281.49</v>
      </c>
      <c r="C33" s="31">
        <v>66706.5</v>
      </c>
      <c r="D33" s="25">
        <v>59.4</v>
      </c>
      <c r="E33" s="25">
        <v>24.75</v>
      </c>
      <c r="F33" s="31">
        <v>2031.1900000000003</v>
      </c>
      <c r="G33" s="31">
        <v>612.68999999999994</v>
      </c>
      <c r="H33" s="25">
        <v>0</v>
      </c>
      <c r="I33" s="25">
        <v>0</v>
      </c>
      <c r="J33" s="31">
        <v>0</v>
      </c>
      <c r="K33" s="31">
        <v>0</v>
      </c>
      <c r="L33" s="25">
        <v>0</v>
      </c>
      <c r="M33" s="25">
        <v>0</v>
      </c>
      <c r="N33" s="31">
        <v>1070.69</v>
      </c>
      <c r="O33" s="31">
        <v>152.47999999999999</v>
      </c>
      <c r="P33" s="25">
        <v>0</v>
      </c>
      <c r="Q33" s="25">
        <v>0</v>
      </c>
      <c r="R33" s="31">
        <v>933.48</v>
      </c>
      <c r="S33" s="31">
        <v>408.41999999999996</v>
      </c>
      <c r="T33" s="25">
        <v>0</v>
      </c>
      <c r="U33" s="25">
        <v>0</v>
      </c>
      <c r="V33" s="31">
        <v>5983.38</v>
      </c>
      <c r="W33" s="31">
        <v>1840.4999999999998</v>
      </c>
      <c r="X33" s="25">
        <v>0</v>
      </c>
      <c r="Y33" s="25">
        <v>0</v>
      </c>
      <c r="Z33" s="31">
        <v>0</v>
      </c>
      <c r="AA33" s="31">
        <v>0</v>
      </c>
      <c r="AB33" s="25">
        <v>0</v>
      </c>
      <c r="AC33" s="25">
        <v>0</v>
      </c>
      <c r="AD33" s="31">
        <v>0</v>
      </c>
      <c r="AE33" s="31">
        <v>0</v>
      </c>
      <c r="AF33" s="25">
        <v>0</v>
      </c>
      <c r="AG33" s="25">
        <v>0</v>
      </c>
      <c r="AH33" s="31">
        <v>0</v>
      </c>
      <c r="AI33" s="31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31">
        <v>2320.7099999999919</v>
      </c>
      <c r="AQ33" s="31">
        <v>26.430000000000291</v>
      </c>
      <c r="AR33" s="31">
        <v>0</v>
      </c>
      <c r="AS33" s="31">
        <v>12.220000000000027</v>
      </c>
      <c r="AT33" s="31">
        <v>13.409999999999854</v>
      </c>
      <c r="AU33" s="31">
        <v>78.229999999999563</v>
      </c>
      <c r="AV33" s="31">
        <v>0</v>
      </c>
      <c r="AW33" s="31">
        <v>0</v>
      </c>
      <c r="AX33" s="31">
        <v>0</v>
      </c>
      <c r="AY33" s="31">
        <v>0</v>
      </c>
    </row>
    <row r="34" spans="1:51" x14ac:dyDescent="0.25">
      <c r="A34">
        <v>32</v>
      </c>
      <c r="B34" s="31">
        <v>1175742.8100000003</v>
      </c>
      <c r="C34" s="31">
        <v>494572.37</v>
      </c>
      <c r="D34" s="25">
        <v>6207.3</v>
      </c>
      <c r="E34" s="25">
        <v>1093.4000000000001</v>
      </c>
      <c r="F34" s="31">
        <v>6893.9700000000012</v>
      </c>
      <c r="G34" s="31">
        <v>1769.87</v>
      </c>
      <c r="H34" s="25">
        <v>0</v>
      </c>
      <c r="I34" s="25">
        <v>0</v>
      </c>
      <c r="J34" s="31">
        <v>6159.7800000000007</v>
      </c>
      <c r="K34" s="31">
        <v>1067.3399999999999</v>
      </c>
      <c r="L34" s="25">
        <v>0</v>
      </c>
      <c r="M34" s="25">
        <v>0</v>
      </c>
      <c r="N34" s="31">
        <v>0</v>
      </c>
      <c r="O34" s="31">
        <v>0</v>
      </c>
      <c r="P34" s="25">
        <v>0</v>
      </c>
      <c r="Q34" s="25">
        <v>0</v>
      </c>
      <c r="R34" s="31">
        <v>10596.68</v>
      </c>
      <c r="S34" s="31">
        <v>2382.59</v>
      </c>
      <c r="T34" s="25">
        <v>0</v>
      </c>
      <c r="U34" s="25">
        <v>0</v>
      </c>
      <c r="V34" s="31">
        <v>57908.62999999999</v>
      </c>
      <c r="W34" s="31">
        <v>19113.989999999998</v>
      </c>
      <c r="X34" s="25">
        <v>449.06</v>
      </c>
      <c r="Y34" s="25">
        <v>64.349999999999994</v>
      </c>
      <c r="Z34" s="31">
        <v>2195.42</v>
      </c>
      <c r="AA34" s="31">
        <v>1089.1000000000001</v>
      </c>
      <c r="AB34" s="25">
        <v>0</v>
      </c>
      <c r="AC34" s="25">
        <v>0</v>
      </c>
      <c r="AD34" s="31">
        <v>15903.359999999999</v>
      </c>
      <c r="AE34" s="31">
        <v>2831.6000000000004</v>
      </c>
      <c r="AF34" s="25">
        <v>0</v>
      </c>
      <c r="AG34" s="25">
        <v>0</v>
      </c>
      <c r="AH34" s="31">
        <v>0</v>
      </c>
      <c r="AI34" s="31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31">
        <v>16776.14000000013</v>
      </c>
      <c r="AQ34" s="31">
        <v>86.6200000000008</v>
      </c>
      <c r="AR34" s="31">
        <v>72.260000000000218</v>
      </c>
      <c r="AS34" s="31">
        <v>0</v>
      </c>
      <c r="AT34" s="31">
        <v>129.77999999999884</v>
      </c>
      <c r="AU34" s="31">
        <v>775.33999999998196</v>
      </c>
      <c r="AV34" s="31">
        <v>32.839999999999691</v>
      </c>
      <c r="AW34" s="31">
        <v>187.34000000000015</v>
      </c>
      <c r="AX34" s="31">
        <v>0</v>
      </c>
      <c r="AY34" s="31">
        <v>0</v>
      </c>
    </row>
    <row r="35" spans="1:51" x14ac:dyDescent="0.25">
      <c r="A35">
        <v>33</v>
      </c>
      <c r="B35" s="31">
        <v>86458.68</v>
      </c>
      <c r="C35" s="31">
        <v>36402.729999999996</v>
      </c>
      <c r="D35" s="25">
        <v>205.14</v>
      </c>
      <c r="E35" s="25">
        <v>20</v>
      </c>
      <c r="F35" s="31">
        <v>0</v>
      </c>
      <c r="G35" s="31">
        <v>0</v>
      </c>
      <c r="H35" s="25">
        <v>0</v>
      </c>
      <c r="I35" s="25">
        <v>0</v>
      </c>
      <c r="J35" s="31">
        <v>0</v>
      </c>
      <c r="K35" s="31">
        <v>0</v>
      </c>
      <c r="L35" s="25">
        <v>0</v>
      </c>
      <c r="M35" s="25">
        <v>0</v>
      </c>
      <c r="N35" s="31">
        <v>0</v>
      </c>
      <c r="O35" s="31">
        <v>0</v>
      </c>
      <c r="P35" s="25">
        <v>0</v>
      </c>
      <c r="Q35" s="25">
        <v>0</v>
      </c>
      <c r="R35" s="31">
        <v>0</v>
      </c>
      <c r="S35" s="31">
        <v>0</v>
      </c>
      <c r="T35" s="25">
        <v>0</v>
      </c>
      <c r="U35" s="25">
        <v>0</v>
      </c>
      <c r="V35" s="31">
        <v>0</v>
      </c>
      <c r="W35" s="31">
        <v>0</v>
      </c>
      <c r="X35" s="25">
        <v>0</v>
      </c>
      <c r="Y35" s="25">
        <v>0</v>
      </c>
      <c r="Z35" s="31">
        <v>0</v>
      </c>
      <c r="AA35" s="31">
        <v>0</v>
      </c>
      <c r="AB35" s="25">
        <v>0</v>
      </c>
      <c r="AC35" s="25">
        <v>0</v>
      </c>
      <c r="AD35" s="31">
        <v>0</v>
      </c>
      <c r="AE35" s="31">
        <v>0</v>
      </c>
      <c r="AF35" s="25">
        <v>0</v>
      </c>
      <c r="AG35" s="25">
        <v>0</v>
      </c>
      <c r="AH35" s="31">
        <v>0</v>
      </c>
      <c r="AI35" s="31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31">
        <v>1230.8499999999913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</row>
    <row r="36" spans="1:51" x14ac:dyDescent="0.25">
      <c r="A36">
        <v>34</v>
      </c>
      <c r="B36" s="31">
        <v>67281.39</v>
      </c>
      <c r="C36" s="31">
        <v>28397.859999999997</v>
      </c>
      <c r="D36" s="25">
        <v>0</v>
      </c>
      <c r="E36" s="25">
        <v>0</v>
      </c>
      <c r="F36" s="31">
        <v>879.42000000000007</v>
      </c>
      <c r="G36" s="31">
        <v>136.16</v>
      </c>
      <c r="H36" s="25">
        <v>0</v>
      </c>
      <c r="I36" s="25">
        <v>0</v>
      </c>
      <c r="J36" s="31">
        <v>0</v>
      </c>
      <c r="K36" s="31">
        <v>0</v>
      </c>
      <c r="L36" s="25">
        <v>0</v>
      </c>
      <c r="M36" s="25">
        <v>0</v>
      </c>
      <c r="N36" s="31">
        <v>0</v>
      </c>
      <c r="O36" s="31">
        <v>0</v>
      </c>
      <c r="P36" s="25">
        <v>0</v>
      </c>
      <c r="Q36" s="25">
        <v>0</v>
      </c>
      <c r="R36" s="31">
        <v>659.05</v>
      </c>
      <c r="S36" s="31">
        <v>204.20999999999998</v>
      </c>
      <c r="T36" s="25">
        <v>0</v>
      </c>
      <c r="U36" s="25">
        <v>0</v>
      </c>
      <c r="V36" s="31">
        <v>659.05</v>
      </c>
      <c r="W36" s="31">
        <v>212.37</v>
      </c>
      <c r="X36" s="25">
        <v>0</v>
      </c>
      <c r="Y36" s="25">
        <v>0</v>
      </c>
      <c r="Z36" s="31">
        <v>0</v>
      </c>
      <c r="AA36" s="31">
        <v>0</v>
      </c>
      <c r="AB36" s="25">
        <v>0</v>
      </c>
      <c r="AC36" s="25">
        <v>0</v>
      </c>
      <c r="AD36" s="31">
        <v>1884.96</v>
      </c>
      <c r="AE36" s="31">
        <v>217.84</v>
      </c>
      <c r="AF36" s="25">
        <v>0</v>
      </c>
      <c r="AG36" s="25">
        <v>0</v>
      </c>
      <c r="AH36" s="31">
        <v>0</v>
      </c>
      <c r="AI36" s="31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31">
        <v>956.77999999999884</v>
      </c>
      <c r="AQ36" s="31">
        <v>10.149999999999977</v>
      </c>
      <c r="AR36" s="31">
        <v>0</v>
      </c>
      <c r="AS36" s="31">
        <v>0</v>
      </c>
      <c r="AT36" s="31">
        <v>8.6299999999999955</v>
      </c>
      <c r="AU36" s="31">
        <v>8.7100000000000364</v>
      </c>
      <c r="AV36" s="31">
        <v>0</v>
      </c>
      <c r="AW36" s="31">
        <v>21.009999999999764</v>
      </c>
      <c r="AX36" s="31">
        <v>0</v>
      </c>
      <c r="AY36" s="31">
        <v>0</v>
      </c>
    </row>
    <row r="37" spans="1:51" x14ac:dyDescent="0.25">
      <c r="A37">
        <v>35</v>
      </c>
      <c r="B37" s="31">
        <v>54232.2</v>
      </c>
      <c r="C37" s="31">
        <v>22244.57</v>
      </c>
      <c r="D37" s="25">
        <v>0</v>
      </c>
      <c r="E37" s="25">
        <v>0</v>
      </c>
      <c r="F37" s="31">
        <v>0</v>
      </c>
      <c r="G37" s="31">
        <v>0</v>
      </c>
      <c r="H37" s="25">
        <v>0</v>
      </c>
      <c r="I37" s="25">
        <v>0</v>
      </c>
      <c r="J37" s="31">
        <v>1124.6399999999999</v>
      </c>
      <c r="K37" s="31">
        <v>152.47999999999999</v>
      </c>
      <c r="L37" s="25">
        <v>0</v>
      </c>
      <c r="M37" s="25">
        <v>0</v>
      </c>
      <c r="N37" s="31">
        <v>0</v>
      </c>
      <c r="O37" s="31">
        <v>0</v>
      </c>
      <c r="P37" s="25">
        <v>0</v>
      </c>
      <c r="Q37" s="25">
        <v>0</v>
      </c>
      <c r="R37" s="31">
        <v>0</v>
      </c>
      <c r="S37" s="31">
        <v>0</v>
      </c>
      <c r="T37" s="25">
        <v>0</v>
      </c>
      <c r="U37" s="25">
        <v>0</v>
      </c>
      <c r="V37" s="31">
        <v>0</v>
      </c>
      <c r="W37" s="31">
        <v>0</v>
      </c>
      <c r="X37" s="25">
        <v>0</v>
      </c>
      <c r="Y37" s="25">
        <v>0</v>
      </c>
      <c r="Z37" s="31">
        <v>0</v>
      </c>
      <c r="AA37" s="31">
        <v>0</v>
      </c>
      <c r="AB37" s="25">
        <v>0</v>
      </c>
      <c r="AC37" s="25">
        <v>0</v>
      </c>
      <c r="AD37" s="31">
        <v>0</v>
      </c>
      <c r="AE37" s="31">
        <v>0</v>
      </c>
      <c r="AF37" s="25">
        <v>0</v>
      </c>
      <c r="AG37" s="25">
        <v>0</v>
      </c>
      <c r="AH37" s="31">
        <v>0</v>
      </c>
      <c r="AI37" s="31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31">
        <v>764.76000000000931</v>
      </c>
      <c r="AQ37" s="31">
        <v>0</v>
      </c>
      <c r="AR37" s="31">
        <v>12.759999999999991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</row>
    <row r="38" spans="1:51" x14ac:dyDescent="0.25">
      <c r="A38">
        <v>36</v>
      </c>
      <c r="B38" s="31">
        <v>219726.54000000004</v>
      </c>
      <c r="C38" s="31">
        <v>94096.83</v>
      </c>
      <c r="D38" s="25">
        <v>0</v>
      </c>
      <c r="E38" s="25">
        <v>0</v>
      </c>
      <c r="F38" s="31">
        <v>2114.3500000000004</v>
      </c>
      <c r="G38" s="31">
        <v>884.94999999999993</v>
      </c>
      <c r="H38" s="25">
        <v>0</v>
      </c>
      <c r="I38" s="25">
        <v>0</v>
      </c>
      <c r="J38" s="31">
        <v>0</v>
      </c>
      <c r="K38" s="31">
        <v>0</v>
      </c>
      <c r="L38" s="25">
        <v>0</v>
      </c>
      <c r="M38" s="25">
        <v>0</v>
      </c>
      <c r="N38" s="31">
        <v>0</v>
      </c>
      <c r="O38" s="31">
        <v>0</v>
      </c>
      <c r="P38" s="25">
        <v>0</v>
      </c>
      <c r="Q38" s="25">
        <v>0</v>
      </c>
      <c r="R38" s="31">
        <v>0</v>
      </c>
      <c r="S38" s="31">
        <v>136.13</v>
      </c>
      <c r="T38" s="25">
        <v>0</v>
      </c>
      <c r="U38" s="25">
        <v>0</v>
      </c>
      <c r="V38" s="31">
        <v>4667.3700000000008</v>
      </c>
      <c r="W38" s="31">
        <v>1132.6799999999998</v>
      </c>
      <c r="X38" s="25">
        <v>0</v>
      </c>
      <c r="Y38" s="25">
        <v>0</v>
      </c>
      <c r="Z38" s="31">
        <v>0</v>
      </c>
      <c r="AA38" s="31">
        <v>136.13</v>
      </c>
      <c r="AB38" s="25">
        <v>0</v>
      </c>
      <c r="AC38" s="25">
        <v>0</v>
      </c>
      <c r="AD38" s="31">
        <v>2613.6</v>
      </c>
      <c r="AE38" s="31">
        <v>217.84</v>
      </c>
      <c r="AF38" s="25">
        <v>0</v>
      </c>
      <c r="AG38" s="25">
        <v>0</v>
      </c>
      <c r="AH38" s="31">
        <v>0</v>
      </c>
      <c r="AI38" s="31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31">
        <v>3138.2200000000303</v>
      </c>
      <c r="AQ38" s="31">
        <v>29.980000000000018</v>
      </c>
      <c r="AR38" s="31">
        <v>0</v>
      </c>
      <c r="AS38" s="31">
        <v>0</v>
      </c>
      <c r="AT38" s="31">
        <v>1.3600000000000136</v>
      </c>
      <c r="AU38" s="31">
        <v>57.989999999999782</v>
      </c>
      <c r="AV38" s="31">
        <v>1.3600000000000136</v>
      </c>
      <c r="AW38" s="31">
        <v>28.299999999999727</v>
      </c>
      <c r="AX38" s="31">
        <v>0</v>
      </c>
      <c r="AY38" s="31">
        <v>0</v>
      </c>
    </row>
    <row r="39" spans="1:51" x14ac:dyDescent="0.25">
      <c r="A39">
        <v>37</v>
      </c>
      <c r="B39" s="31">
        <v>125064.72</v>
      </c>
      <c r="C39" s="31">
        <v>52766.189999999995</v>
      </c>
      <c r="D39" s="25">
        <v>0</v>
      </c>
      <c r="E39" s="25">
        <v>0</v>
      </c>
      <c r="F39" s="31">
        <v>3871.1</v>
      </c>
      <c r="G39" s="31">
        <v>748.79</v>
      </c>
      <c r="H39" s="25">
        <v>0</v>
      </c>
      <c r="I39" s="25">
        <v>0</v>
      </c>
      <c r="J39" s="31">
        <v>0</v>
      </c>
      <c r="K39" s="31">
        <v>0</v>
      </c>
      <c r="L39" s="25">
        <v>0</v>
      </c>
      <c r="M39" s="25">
        <v>0</v>
      </c>
      <c r="N39" s="31">
        <v>0</v>
      </c>
      <c r="O39" s="31">
        <v>0</v>
      </c>
      <c r="P39" s="25">
        <v>0</v>
      </c>
      <c r="Q39" s="25">
        <v>0</v>
      </c>
      <c r="R39" s="31">
        <v>1428.28</v>
      </c>
      <c r="S39" s="31">
        <v>408.41999999999996</v>
      </c>
      <c r="T39" s="25">
        <v>0</v>
      </c>
      <c r="U39" s="25">
        <v>0</v>
      </c>
      <c r="V39" s="31">
        <v>1565.4900000000002</v>
      </c>
      <c r="W39" s="31">
        <v>212.39999999999998</v>
      </c>
      <c r="X39" s="25">
        <v>0</v>
      </c>
      <c r="Y39" s="25">
        <v>0</v>
      </c>
      <c r="Z39" s="31">
        <v>205.82</v>
      </c>
      <c r="AA39" s="31">
        <v>136.13</v>
      </c>
      <c r="AB39" s="25">
        <v>0</v>
      </c>
      <c r="AC39" s="25">
        <v>0</v>
      </c>
      <c r="AD39" s="31">
        <v>0</v>
      </c>
      <c r="AE39" s="31">
        <v>0</v>
      </c>
      <c r="AF39" s="25">
        <v>0</v>
      </c>
      <c r="AG39" s="25">
        <v>0</v>
      </c>
      <c r="AH39" s="31">
        <v>0</v>
      </c>
      <c r="AI39" s="31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31">
        <v>1778.2999999999884</v>
      </c>
      <c r="AQ39" s="31">
        <v>46.190000000000509</v>
      </c>
      <c r="AR39" s="31">
        <v>0</v>
      </c>
      <c r="AS39" s="31">
        <v>0</v>
      </c>
      <c r="AT39" s="31">
        <v>18.360000000000127</v>
      </c>
      <c r="AU39" s="31">
        <v>17.769999999999982</v>
      </c>
      <c r="AV39" s="31">
        <v>3.410000000000025</v>
      </c>
      <c r="AW39" s="31">
        <v>0</v>
      </c>
      <c r="AX39" s="31">
        <v>0</v>
      </c>
      <c r="AY39" s="31">
        <v>0</v>
      </c>
    </row>
    <row r="40" spans="1:51" x14ac:dyDescent="0.25">
      <c r="A40">
        <v>38</v>
      </c>
      <c r="B40" s="31">
        <v>34351.019999999997</v>
      </c>
      <c r="C40" s="31">
        <v>14974.95</v>
      </c>
      <c r="D40" s="25">
        <v>0</v>
      </c>
      <c r="E40" s="25">
        <v>0</v>
      </c>
      <c r="F40" s="31">
        <v>0</v>
      </c>
      <c r="G40" s="31">
        <v>0</v>
      </c>
      <c r="H40" s="25">
        <v>0</v>
      </c>
      <c r="I40" s="25">
        <v>0</v>
      </c>
      <c r="J40" s="31">
        <v>0</v>
      </c>
      <c r="K40" s="31">
        <v>0</v>
      </c>
      <c r="L40" s="25">
        <v>0</v>
      </c>
      <c r="M40" s="25">
        <v>0</v>
      </c>
      <c r="N40" s="31">
        <v>0</v>
      </c>
      <c r="O40" s="31">
        <v>0</v>
      </c>
      <c r="P40" s="25">
        <v>0</v>
      </c>
      <c r="Q40" s="25">
        <v>0</v>
      </c>
      <c r="R40" s="31">
        <v>0</v>
      </c>
      <c r="S40" s="31">
        <v>0</v>
      </c>
      <c r="T40" s="25">
        <v>0</v>
      </c>
      <c r="U40" s="25">
        <v>0</v>
      </c>
      <c r="V40" s="31">
        <v>0</v>
      </c>
      <c r="W40" s="31">
        <v>0</v>
      </c>
      <c r="X40" s="25">
        <v>0</v>
      </c>
      <c r="Y40" s="25">
        <v>0</v>
      </c>
      <c r="Z40" s="31">
        <v>0</v>
      </c>
      <c r="AA40" s="31">
        <v>0</v>
      </c>
      <c r="AB40" s="25">
        <v>0</v>
      </c>
      <c r="AC40" s="25">
        <v>0</v>
      </c>
      <c r="AD40" s="31">
        <v>0</v>
      </c>
      <c r="AE40" s="31">
        <v>0</v>
      </c>
      <c r="AF40" s="25">
        <v>0</v>
      </c>
      <c r="AG40" s="25">
        <v>0</v>
      </c>
      <c r="AH40" s="31">
        <v>0</v>
      </c>
      <c r="AI40" s="31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31">
        <v>493.25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</row>
    <row r="41" spans="1:51" x14ac:dyDescent="0.25">
      <c r="A41">
        <v>39</v>
      </c>
      <c r="B41" s="31">
        <v>26982.45</v>
      </c>
      <c r="C41" s="31">
        <v>10809.22</v>
      </c>
      <c r="D41" s="25">
        <v>0</v>
      </c>
      <c r="E41" s="25">
        <v>0</v>
      </c>
      <c r="F41" s="31">
        <v>4638.26</v>
      </c>
      <c r="G41" s="31">
        <v>953</v>
      </c>
      <c r="H41" s="25">
        <v>0</v>
      </c>
      <c r="I41" s="25">
        <v>0</v>
      </c>
      <c r="J41" s="31">
        <v>0</v>
      </c>
      <c r="K41" s="31">
        <v>0</v>
      </c>
      <c r="L41" s="25">
        <v>0</v>
      </c>
      <c r="M41" s="25">
        <v>0</v>
      </c>
      <c r="N41" s="31">
        <v>0</v>
      </c>
      <c r="O41" s="31">
        <v>0</v>
      </c>
      <c r="P41" s="25">
        <v>0</v>
      </c>
      <c r="Q41" s="25">
        <v>0</v>
      </c>
      <c r="R41" s="31">
        <v>1180.8700000000001</v>
      </c>
      <c r="S41" s="31">
        <v>204.24</v>
      </c>
      <c r="T41" s="25">
        <v>0</v>
      </c>
      <c r="U41" s="25">
        <v>0</v>
      </c>
      <c r="V41" s="31">
        <v>1153.8499999999999</v>
      </c>
      <c r="W41" s="31">
        <v>283.17</v>
      </c>
      <c r="X41" s="25">
        <v>0</v>
      </c>
      <c r="Y41" s="25">
        <v>0</v>
      </c>
      <c r="Z41" s="31">
        <v>0</v>
      </c>
      <c r="AA41" s="31">
        <v>0</v>
      </c>
      <c r="AB41" s="25">
        <v>0</v>
      </c>
      <c r="AC41" s="25">
        <v>0</v>
      </c>
      <c r="AD41" s="31">
        <v>784.08</v>
      </c>
      <c r="AE41" s="31">
        <v>435.6</v>
      </c>
      <c r="AF41" s="25">
        <v>0</v>
      </c>
      <c r="AG41" s="25">
        <v>0</v>
      </c>
      <c r="AH41" s="31">
        <v>0</v>
      </c>
      <c r="AI41" s="31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31">
        <v>377.91000000000349</v>
      </c>
      <c r="AQ41" s="31">
        <v>55.909999999999854</v>
      </c>
      <c r="AR41" s="31">
        <v>0</v>
      </c>
      <c r="AS41" s="31">
        <v>0</v>
      </c>
      <c r="AT41" s="31">
        <v>13.839999999999918</v>
      </c>
      <c r="AU41" s="31">
        <v>14.3599999999999</v>
      </c>
      <c r="AV41" s="31">
        <v>0</v>
      </c>
      <c r="AW41" s="31">
        <v>12.190000000000055</v>
      </c>
      <c r="AX41" s="31">
        <v>0</v>
      </c>
      <c r="AY41" s="31">
        <v>0</v>
      </c>
    </row>
    <row r="42" spans="1:51" x14ac:dyDescent="0.25">
      <c r="A42">
        <v>40</v>
      </c>
      <c r="B42" s="31">
        <v>165403.25999999998</v>
      </c>
      <c r="C42" s="31">
        <v>67060.3</v>
      </c>
      <c r="D42" s="25">
        <v>0</v>
      </c>
      <c r="E42" s="25">
        <v>0</v>
      </c>
      <c r="F42" s="31">
        <v>494.8</v>
      </c>
      <c r="G42" s="31">
        <v>68.08</v>
      </c>
      <c r="H42" s="25">
        <v>0</v>
      </c>
      <c r="I42" s="25">
        <v>0</v>
      </c>
      <c r="J42" s="31">
        <v>0</v>
      </c>
      <c r="K42" s="31">
        <v>0</v>
      </c>
      <c r="L42" s="25">
        <v>0</v>
      </c>
      <c r="M42" s="25">
        <v>0</v>
      </c>
      <c r="N42" s="31">
        <v>0</v>
      </c>
      <c r="O42" s="31">
        <v>0</v>
      </c>
      <c r="P42" s="25">
        <v>0</v>
      </c>
      <c r="Q42" s="25">
        <v>0</v>
      </c>
      <c r="R42" s="31">
        <v>0</v>
      </c>
      <c r="S42" s="31">
        <v>0</v>
      </c>
      <c r="T42" s="25">
        <v>0</v>
      </c>
      <c r="U42" s="25">
        <v>0</v>
      </c>
      <c r="V42" s="31">
        <v>769.23</v>
      </c>
      <c r="W42" s="31">
        <v>283.17</v>
      </c>
      <c r="X42" s="25">
        <v>0</v>
      </c>
      <c r="Y42" s="25">
        <v>0</v>
      </c>
      <c r="Z42" s="31">
        <v>0</v>
      </c>
      <c r="AA42" s="31">
        <v>0</v>
      </c>
      <c r="AB42" s="25">
        <v>0</v>
      </c>
      <c r="AC42" s="25">
        <v>0</v>
      </c>
      <c r="AD42" s="31">
        <v>1884.96</v>
      </c>
      <c r="AE42" s="31">
        <v>217.84</v>
      </c>
      <c r="AF42" s="25">
        <v>0</v>
      </c>
      <c r="AG42" s="25">
        <v>0</v>
      </c>
      <c r="AH42" s="31">
        <v>0</v>
      </c>
      <c r="AI42" s="31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31">
        <v>2324.6300000000047</v>
      </c>
      <c r="AQ42" s="31">
        <v>5.6200000000000045</v>
      </c>
      <c r="AR42" s="31">
        <v>0</v>
      </c>
      <c r="AS42" s="31">
        <v>0</v>
      </c>
      <c r="AT42" s="31">
        <v>0</v>
      </c>
      <c r="AU42" s="31">
        <v>10.519999999999982</v>
      </c>
      <c r="AV42" s="31">
        <v>0</v>
      </c>
      <c r="AW42" s="31">
        <v>21.009999999999764</v>
      </c>
      <c r="AX42" s="31">
        <v>0</v>
      </c>
      <c r="AY42" s="31">
        <v>0</v>
      </c>
    </row>
    <row r="43" spans="1:51" x14ac:dyDescent="0.25">
      <c r="A43">
        <v>41</v>
      </c>
      <c r="B43" s="31">
        <v>29836.62</v>
      </c>
      <c r="C43" s="31">
        <v>13123.49</v>
      </c>
      <c r="D43" s="25">
        <v>0</v>
      </c>
      <c r="E43" s="25">
        <v>0</v>
      </c>
      <c r="F43" s="31">
        <v>0</v>
      </c>
      <c r="G43" s="31">
        <v>0</v>
      </c>
      <c r="H43" s="25">
        <v>0</v>
      </c>
      <c r="I43" s="25">
        <v>0</v>
      </c>
      <c r="J43" s="31">
        <v>653.4</v>
      </c>
      <c r="K43" s="31">
        <v>76.239999999999995</v>
      </c>
      <c r="L43" s="25">
        <v>0</v>
      </c>
      <c r="M43" s="25">
        <v>0</v>
      </c>
      <c r="N43" s="31">
        <v>0</v>
      </c>
      <c r="O43" s="31">
        <v>0</v>
      </c>
      <c r="P43" s="25">
        <v>0</v>
      </c>
      <c r="Q43" s="25">
        <v>0</v>
      </c>
      <c r="R43" s="31">
        <v>0</v>
      </c>
      <c r="S43" s="31">
        <v>0</v>
      </c>
      <c r="T43" s="25">
        <v>0</v>
      </c>
      <c r="U43" s="25">
        <v>0</v>
      </c>
      <c r="V43" s="31">
        <v>0</v>
      </c>
      <c r="W43" s="31">
        <v>0</v>
      </c>
      <c r="X43" s="25">
        <v>0</v>
      </c>
      <c r="Y43" s="25">
        <v>0</v>
      </c>
      <c r="Z43" s="31">
        <v>0</v>
      </c>
      <c r="AA43" s="31">
        <v>0</v>
      </c>
      <c r="AB43" s="25">
        <v>0</v>
      </c>
      <c r="AC43" s="25">
        <v>0</v>
      </c>
      <c r="AD43" s="31">
        <v>0</v>
      </c>
      <c r="AE43" s="31">
        <v>0</v>
      </c>
      <c r="AF43" s="25">
        <v>0</v>
      </c>
      <c r="AG43" s="25">
        <v>0</v>
      </c>
      <c r="AH43" s="31">
        <v>0</v>
      </c>
      <c r="AI43" s="31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31">
        <v>429.58999999999651</v>
      </c>
      <c r="AQ43" s="31">
        <v>0</v>
      </c>
      <c r="AR43" s="31">
        <v>7.2899999999999636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</row>
    <row r="44" spans="1:51" x14ac:dyDescent="0.25">
      <c r="A44">
        <v>42</v>
      </c>
      <c r="B44" s="31">
        <v>32786.820000000007</v>
      </c>
      <c r="C44" s="31">
        <v>12878.49</v>
      </c>
      <c r="D44" s="25">
        <v>0</v>
      </c>
      <c r="E44" s="25">
        <v>0</v>
      </c>
      <c r="F44" s="31">
        <v>0</v>
      </c>
      <c r="G44" s="31">
        <v>0</v>
      </c>
      <c r="H44" s="25">
        <v>0</v>
      </c>
      <c r="I44" s="25">
        <v>0</v>
      </c>
      <c r="J44" s="31">
        <v>0</v>
      </c>
      <c r="K44" s="31">
        <v>0</v>
      </c>
      <c r="L44" s="25">
        <v>0</v>
      </c>
      <c r="M44" s="25">
        <v>0</v>
      </c>
      <c r="N44" s="31">
        <v>0</v>
      </c>
      <c r="O44" s="31">
        <v>0</v>
      </c>
      <c r="P44" s="25">
        <v>0</v>
      </c>
      <c r="Q44" s="25">
        <v>0</v>
      </c>
      <c r="R44" s="31">
        <v>0</v>
      </c>
      <c r="S44" s="31">
        <v>0</v>
      </c>
      <c r="T44" s="25">
        <v>0</v>
      </c>
      <c r="U44" s="25">
        <v>0</v>
      </c>
      <c r="V44" s="31">
        <v>0</v>
      </c>
      <c r="W44" s="31">
        <v>0</v>
      </c>
      <c r="X44" s="25">
        <v>0</v>
      </c>
      <c r="Y44" s="25">
        <v>0</v>
      </c>
      <c r="Z44" s="31">
        <v>0</v>
      </c>
      <c r="AA44" s="31">
        <v>0</v>
      </c>
      <c r="AB44" s="25">
        <v>0</v>
      </c>
      <c r="AC44" s="25">
        <v>0</v>
      </c>
      <c r="AD44" s="31">
        <v>0</v>
      </c>
      <c r="AE44" s="31">
        <v>0</v>
      </c>
      <c r="AF44" s="25">
        <v>0</v>
      </c>
      <c r="AG44" s="25">
        <v>0</v>
      </c>
      <c r="AH44" s="31">
        <v>0</v>
      </c>
      <c r="AI44" s="31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31">
        <v>456.64000000000669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</row>
    <row r="45" spans="1:51" x14ac:dyDescent="0.25">
      <c r="A45">
        <v>43</v>
      </c>
      <c r="B45" s="31">
        <v>29795.040000000005</v>
      </c>
      <c r="C45" s="31">
        <v>11980.000000000002</v>
      </c>
      <c r="D45" s="25">
        <v>0</v>
      </c>
      <c r="E45" s="25">
        <v>49.5</v>
      </c>
      <c r="F45" s="31">
        <v>0</v>
      </c>
      <c r="G45" s="31">
        <v>0</v>
      </c>
      <c r="H45" s="25">
        <v>0</v>
      </c>
      <c r="I45" s="25">
        <v>0</v>
      </c>
      <c r="J45" s="31">
        <v>0</v>
      </c>
      <c r="K45" s="31">
        <v>0</v>
      </c>
      <c r="L45" s="25">
        <v>0</v>
      </c>
      <c r="M45" s="25">
        <v>0</v>
      </c>
      <c r="N45" s="31">
        <v>0</v>
      </c>
      <c r="O45" s="31">
        <v>0</v>
      </c>
      <c r="P45" s="25">
        <v>0</v>
      </c>
      <c r="Q45" s="25">
        <v>0</v>
      </c>
      <c r="R45" s="31">
        <v>0</v>
      </c>
      <c r="S45" s="31">
        <v>0</v>
      </c>
      <c r="T45" s="25">
        <v>0</v>
      </c>
      <c r="U45" s="25">
        <v>0</v>
      </c>
      <c r="V45" s="31">
        <v>0</v>
      </c>
      <c r="W45" s="31">
        <v>0</v>
      </c>
      <c r="X45" s="25">
        <v>0</v>
      </c>
      <c r="Y45" s="25">
        <v>0</v>
      </c>
      <c r="Z45" s="31">
        <v>0</v>
      </c>
      <c r="AA45" s="31">
        <v>0</v>
      </c>
      <c r="AB45" s="25">
        <v>0</v>
      </c>
      <c r="AC45" s="25">
        <v>0</v>
      </c>
      <c r="AD45" s="31">
        <v>0</v>
      </c>
      <c r="AE45" s="31">
        <v>0</v>
      </c>
      <c r="AF45" s="25">
        <v>0</v>
      </c>
      <c r="AG45" s="25">
        <v>0</v>
      </c>
      <c r="AH45" s="31">
        <v>0</v>
      </c>
      <c r="AI45" s="31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31">
        <v>418.23999999999796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</row>
    <row r="46" spans="1:51" x14ac:dyDescent="0.25">
      <c r="A46">
        <v>44</v>
      </c>
      <c r="B46" s="31">
        <v>33055.11</v>
      </c>
      <c r="C46" s="31">
        <v>12497.340000000002</v>
      </c>
      <c r="D46" s="25">
        <v>332.64</v>
      </c>
      <c r="E46" s="25">
        <v>99</v>
      </c>
      <c r="F46" s="31">
        <v>548.86</v>
      </c>
      <c r="G46" s="31">
        <v>408.39</v>
      </c>
      <c r="H46" s="25">
        <v>0</v>
      </c>
      <c r="I46" s="25">
        <v>0</v>
      </c>
      <c r="J46" s="31">
        <v>196.02</v>
      </c>
      <c r="K46" s="31">
        <v>152.46</v>
      </c>
      <c r="L46" s="25">
        <v>0</v>
      </c>
      <c r="M46" s="25">
        <v>0</v>
      </c>
      <c r="N46" s="31">
        <v>0</v>
      </c>
      <c r="O46" s="31">
        <v>0</v>
      </c>
      <c r="P46" s="25">
        <v>0</v>
      </c>
      <c r="Q46" s="25">
        <v>0</v>
      </c>
      <c r="R46" s="31">
        <v>0</v>
      </c>
      <c r="S46" s="31">
        <v>0</v>
      </c>
      <c r="T46" s="25">
        <v>0</v>
      </c>
      <c r="U46" s="25">
        <v>0</v>
      </c>
      <c r="V46" s="31">
        <v>0</v>
      </c>
      <c r="W46" s="31">
        <v>0</v>
      </c>
      <c r="X46" s="25">
        <v>0</v>
      </c>
      <c r="Y46" s="25">
        <v>0</v>
      </c>
      <c r="Z46" s="31">
        <v>0</v>
      </c>
      <c r="AA46" s="31">
        <v>0</v>
      </c>
      <c r="AB46" s="25">
        <v>0</v>
      </c>
      <c r="AC46" s="25">
        <v>0</v>
      </c>
      <c r="AD46" s="31">
        <v>0</v>
      </c>
      <c r="AE46" s="31">
        <v>0</v>
      </c>
      <c r="AF46" s="25">
        <v>0</v>
      </c>
      <c r="AG46" s="25">
        <v>0</v>
      </c>
      <c r="AH46" s="31">
        <v>0</v>
      </c>
      <c r="AI46" s="31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31">
        <v>459.82999999999447</v>
      </c>
      <c r="AQ46" s="31">
        <v>9.5599999999999454</v>
      </c>
      <c r="AR46" s="31">
        <v>3.4800000000000182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</row>
    <row r="47" spans="1:51" x14ac:dyDescent="0.25">
      <c r="A47">
        <v>45</v>
      </c>
      <c r="B47" s="31">
        <v>83635.200000000012</v>
      </c>
      <c r="C47" s="31">
        <v>33544.06</v>
      </c>
      <c r="D47" s="25">
        <v>89.1</v>
      </c>
      <c r="E47" s="25">
        <v>123.75</v>
      </c>
      <c r="F47" s="31">
        <v>0</v>
      </c>
      <c r="G47" s="31">
        <v>476.49999999999994</v>
      </c>
      <c r="H47" s="25">
        <v>0</v>
      </c>
      <c r="I47" s="25">
        <v>0</v>
      </c>
      <c r="J47" s="31">
        <v>0</v>
      </c>
      <c r="K47" s="31">
        <v>0</v>
      </c>
      <c r="L47" s="25">
        <v>0</v>
      </c>
      <c r="M47" s="25">
        <v>0</v>
      </c>
      <c r="N47" s="31">
        <v>0</v>
      </c>
      <c r="O47" s="31">
        <v>0</v>
      </c>
      <c r="P47" s="25">
        <v>0</v>
      </c>
      <c r="Q47" s="25">
        <v>0</v>
      </c>
      <c r="R47" s="31">
        <v>0</v>
      </c>
      <c r="S47" s="31">
        <v>0</v>
      </c>
      <c r="T47" s="25">
        <v>0</v>
      </c>
      <c r="U47" s="25">
        <v>0</v>
      </c>
      <c r="V47" s="31">
        <v>274.43</v>
      </c>
      <c r="W47" s="31">
        <v>283.14</v>
      </c>
      <c r="X47" s="25">
        <v>0</v>
      </c>
      <c r="Y47" s="25">
        <v>0</v>
      </c>
      <c r="Z47" s="31">
        <v>0</v>
      </c>
      <c r="AA47" s="31">
        <v>0</v>
      </c>
      <c r="AB47" s="25">
        <v>0</v>
      </c>
      <c r="AC47" s="25">
        <v>0</v>
      </c>
      <c r="AD47" s="31">
        <v>1465.2</v>
      </c>
      <c r="AE47" s="31">
        <v>217.84</v>
      </c>
      <c r="AF47" s="25">
        <v>0</v>
      </c>
      <c r="AG47" s="25">
        <v>0</v>
      </c>
      <c r="AH47" s="31">
        <v>0</v>
      </c>
      <c r="AI47" s="31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31">
        <v>1173.9100000000035</v>
      </c>
      <c r="AQ47" s="31">
        <v>4.7599999999999909</v>
      </c>
      <c r="AR47" s="31">
        <v>0</v>
      </c>
      <c r="AS47" s="31">
        <v>0</v>
      </c>
      <c r="AT47" s="31">
        <v>0</v>
      </c>
      <c r="AU47" s="31">
        <v>5.57000000000005</v>
      </c>
      <c r="AV47" s="31">
        <v>0</v>
      </c>
      <c r="AW47" s="31">
        <v>16.820000000000164</v>
      </c>
      <c r="AX47" s="31">
        <v>0</v>
      </c>
      <c r="AY47" s="31">
        <v>0</v>
      </c>
    </row>
    <row r="48" spans="1:51" x14ac:dyDescent="0.25">
      <c r="A48">
        <v>46</v>
      </c>
      <c r="B48" s="31">
        <v>185037.93000000002</v>
      </c>
      <c r="C48" s="31">
        <v>76317.569999999992</v>
      </c>
      <c r="D48" s="25">
        <v>0</v>
      </c>
      <c r="E48" s="25">
        <v>178.72</v>
      </c>
      <c r="F48" s="31">
        <v>0</v>
      </c>
      <c r="G48" s="31">
        <v>0</v>
      </c>
      <c r="H48" s="25">
        <v>0</v>
      </c>
      <c r="I48" s="25">
        <v>0</v>
      </c>
      <c r="J48" s="31">
        <v>0</v>
      </c>
      <c r="K48" s="31">
        <v>0</v>
      </c>
      <c r="L48" s="25">
        <v>0</v>
      </c>
      <c r="M48" s="25">
        <v>0</v>
      </c>
      <c r="N48" s="31">
        <v>0</v>
      </c>
      <c r="O48" s="31">
        <v>0</v>
      </c>
      <c r="P48" s="25">
        <v>0</v>
      </c>
      <c r="Q48" s="25">
        <v>0</v>
      </c>
      <c r="R48" s="31">
        <v>686.07</v>
      </c>
      <c r="S48" s="31">
        <v>68.08</v>
      </c>
      <c r="T48" s="25">
        <v>0</v>
      </c>
      <c r="U48" s="25">
        <v>0</v>
      </c>
      <c r="V48" s="31">
        <v>0</v>
      </c>
      <c r="W48" s="31">
        <v>0</v>
      </c>
      <c r="X48" s="25">
        <v>0</v>
      </c>
      <c r="Y48" s="25">
        <v>0</v>
      </c>
      <c r="Z48" s="31">
        <v>0</v>
      </c>
      <c r="AA48" s="31">
        <v>0</v>
      </c>
      <c r="AB48" s="25">
        <v>0</v>
      </c>
      <c r="AC48" s="25">
        <v>0</v>
      </c>
      <c r="AD48" s="31">
        <v>1465.2</v>
      </c>
      <c r="AE48" s="31">
        <v>217.84</v>
      </c>
      <c r="AF48" s="25">
        <v>0</v>
      </c>
      <c r="AG48" s="25">
        <v>0</v>
      </c>
      <c r="AH48" s="31">
        <v>0</v>
      </c>
      <c r="AI48" s="31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31">
        <v>2615.3200000000361</v>
      </c>
      <c r="AQ48" s="31">
        <v>0</v>
      </c>
      <c r="AR48" s="31">
        <v>0</v>
      </c>
      <c r="AS48" s="31">
        <v>0</v>
      </c>
      <c r="AT48" s="31">
        <v>7.5399999999999636</v>
      </c>
      <c r="AU48" s="31">
        <v>0</v>
      </c>
      <c r="AV48" s="31">
        <v>0</v>
      </c>
      <c r="AW48" s="31">
        <v>16.820000000000164</v>
      </c>
      <c r="AX48" s="31">
        <v>0</v>
      </c>
      <c r="AY48" s="31">
        <v>0</v>
      </c>
    </row>
    <row r="49" spans="1:51" x14ac:dyDescent="0.25">
      <c r="A49">
        <v>47</v>
      </c>
      <c r="B49" s="31">
        <v>35446.949999999997</v>
      </c>
      <c r="C49" s="31">
        <v>12715.19</v>
      </c>
      <c r="D49" s="25">
        <v>0</v>
      </c>
      <c r="E49" s="25">
        <v>0</v>
      </c>
      <c r="F49" s="31">
        <v>0</v>
      </c>
      <c r="G49" s="31">
        <v>136.13</v>
      </c>
      <c r="H49" s="25">
        <v>0</v>
      </c>
      <c r="I49" s="25">
        <v>0</v>
      </c>
      <c r="J49" s="31">
        <v>0</v>
      </c>
      <c r="K49" s="31">
        <v>0</v>
      </c>
      <c r="L49" s="25">
        <v>0</v>
      </c>
      <c r="M49" s="25">
        <v>0</v>
      </c>
      <c r="N49" s="31">
        <v>0</v>
      </c>
      <c r="O49" s="31">
        <v>0</v>
      </c>
      <c r="P49" s="25">
        <v>0</v>
      </c>
      <c r="Q49" s="25">
        <v>0</v>
      </c>
      <c r="R49" s="31">
        <v>0</v>
      </c>
      <c r="S49" s="31">
        <v>0</v>
      </c>
      <c r="T49" s="25">
        <v>0</v>
      </c>
      <c r="U49" s="25">
        <v>0</v>
      </c>
      <c r="V49" s="31">
        <v>0</v>
      </c>
      <c r="W49" s="31">
        <v>0</v>
      </c>
      <c r="X49" s="25">
        <v>0</v>
      </c>
      <c r="Y49" s="25">
        <v>0</v>
      </c>
      <c r="Z49" s="31">
        <v>0</v>
      </c>
      <c r="AA49" s="31">
        <v>0</v>
      </c>
      <c r="AB49" s="25">
        <v>0</v>
      </c>
      <c r="AC49" s="25">
        <v>0</v>
      </c>
      <c r="AD49" s="31">
        <v>0</v>
      </c>
      <c r="AE49" s="31">
        <v>0</v>
      </c>
      <c r="AF49" s="25">
        <v>0</v>
      </c>
      <c r="AG49" s="25">
        <v>0</v>
      </c>
      <c r="AH49" s="31">
        <v>0</v>
      </c>
      <c r="AI49" s="31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31">
        <v>481.61000000000058</v>
      </c>
      <c r="AQ49" s="31">
        <v>1.3600000000000136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</row>
    <row r="50" spans="1:51" x14ac:dyDescent="0.25">
      <c r="A50">
        <v>48</v>
      </c>
      <c r="B50" s="31">
        <v>97827.839999999997</v>
      </c>
      <c r="C50" s="31">
        <v>39833.519999999997</v>
      </c>
      <c r="D50" s="25">
        <v>0</v>
      </c>
      <c r="E50" s="25">
        <v>0</v>
      </c>
      <c r="F50" s="31">
        <v>1839.9199999999998</v>
      </c>
      <c r="G50" s="31">
        <v>408.45</v>
      </c>
      <c r="H50" s="25">
        <v>0</v>
      </c>
      <c r="I50" s="25">
        <v>0</v>
      </c>
      <c r="J50" s="31">
        <v>0</v>
      </c>
      <c r="K50" s="31">
        <v>0</v>
      </c>
      <c r="L50" s="25">
        <v>0</v>
      </c>
      <c r="M50" s="25">
        <v>0</v>
      </c>
      <c r="N50" s="31">
        <v>0</v>
      </c>
      <c r="O50" s="31">
        <v>0</v>
      </c>
      <c r="P50" s="25">
        <v>0</v>
      </c>
      <c r="Q50" s="25">
        <v>0</v>
      </c>
      <c r="R50" s="31">
        <v>0</v>
      </c>
      <c r="S50" s="31">
        <v>0</v>
      </c>
      <c r="T50" s="25">
        <v>0</v>
      </c>
      <c r="U50" s="25">
        <v>0</v>
      </c>
      <c r="V50" s="31">
        <v>274.43</v>
      </c>
      <c r="W50" s="31">
        <v>212.37</v>
      </c>
      <c r="X50" s="25">
        <v>0</v>
      </c>
      <c r="Y50" s="25">
        <v>0</v>
      </c>
      <c r="Z50" s="31">
        <v>0</v>
      </c>
      <c r="AA50" s="31">
        <v>0</v>
      </c>
      <c r="AB50" s="25">
        <v>0</v>
      </c>
      <c r="AC50" s="25">
        <v>0</v>
      </c>
      <c r="AD50" s="31">
        <v>0</v>
      </c>
      <c r="AE50" s="31">
        <v>0</v>
      </c>
      <c r="AF50" s="25">
        <v>0</v>
      </c>
      <c r="AG50" s="25">
        <v>0</v>
      </c>
      <c r="AH50" s="31">
        <v>0</v>
      </c>
      <c r="AI50" s="31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31">
        <v>1376.6000000000058</v>
      </c>
      <c r="AQ50" s="31">
        <v>22.470000000000255</v>
      </c>
      <c r="AR50" s="31">
        <v>0</v>
      </c>
      <c r="AS50" s="31">
        <v>0</v>
      </c>
      <c r="AT50" s="31">
        <v>0</v>
      </c>
      <c r="AU50" s="31">
        <v>4.8600000000000136</v>
      </c>
      <c r="AV50" s="31">
        <v>0</v>
      </c>
      <c r="AW50" s="31">
        <v>0</v>
      </c>
      <c r="AX50" s="31">
        <v>0</v>
      </c>
      <c r="AY50" s="31">
        <v>0</v>
      </c>
    </row>
    <row r="51" spans="1:51" x14ac:dyDescent="0.25">
      <c r="A51">
        <v>49</v>
      </c>
      <c r="B51" s="31">
        <v>43139.25</v>
      </c>
      <c r="C51" s="31">
        <v>17125.93</v>
      </c>
      <c r="D51" s="25">
        <v>0</v>
      </c>
      <c r="E51" s="25">
        <v>0</v>
      </c>
      <c r="F51" s="31">
        <v>1180.8700000000001</v>
      </c>
      <c r="G51" s="31">
        <v>340.36999999999995</v>
      </c>
      <c r="H51" s="25">
        <v>0</v>
      </c>
      <c r="I51" s="25">
        <v>0</v>
      </c>
      <c r="J51" s="31">
        <v>0</v>
      </c>
      <c r="K51" s="31">
        <v>0</v>
      </c>
      <c r="L51" s="25">
        <v>0</v>
      </c>
      <c r="M51" s="25">
        <v>0</v>
      </c>
      <c r="N51" s="31">
        <v>0</v>
      </c>
      <c r="O51" s="31">
        <v>0</v>
      </c>
      <c r="P51" s="25">
        <v>0</v>
      </c>
      <c r="Q51" s="25">
        <v>0</v>
      </c>
      <c r="R51" s="31">
        <v>0</v>
      </c>
      <c r="S51" s="31">
        <v>0</v>
      </c>
      <c r="T51" s="25">
        <v>0</v>
      </c>
      <c r="U51" s="25">
        <v>0</v>
      </c>
      <c r="V51" s="31">
        <v>0</v>
      </c>
      <c r="W51" s="31">
        <v>0</v>
      </c>
      <c r="X51" s="25">
        <v>0</v>
      </c>
      <c r="Y51" s="25">
        <v>0</v>
      </c>
      <c r="Z51" s="31">
        <v>0</v>
      </c>
      <c r="AA51" s="31">
        <v>0</v>
      </c>
      <c r="AB51" s="25">
        <v>0</v>
      </c>
      <c r="AC51" s="25">
        <v>0</v>
      </c>
      <c r="AD51" s="31">
        <v>0</v>
      </c>
      <c r="AE51" s="31">
        <v>0</v>
      </c>
      <c r="AF51" s="25">
        <v>0</v>
      </c>
      <c r="AG51" s="25">
        <v>0</v>
      </c>
      <c r="AH51" s="31">
        <v>0</v>
      </c>
      <c r="AI51" s="31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31">
        <v>602.63999999999942</v>
      </c>
      <c r="AQ51" s="31">
        <v>15.200000000000045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</row>
    <row r="52" spans="1:51" x14ac:dyDescent="0.25">
      <c r="A52">
        <v>50</v>
      </c>
      <c r="B52" s="31">
        <v>16865.64</v>
      </c>
      <c r="C52" s="31">
        <v>7405.83</v>
      </c>
      <c r="D52" s="25">
        <v>238.59</v>
      </c>
      <c r="E52" s="25">
        <v>24.75</v>
      </c>
      <c r="F52" s="31">
        <v>0</v>
      </c>
      <c r="G52" s="31">
        <v>0</v>
      </c>
      <c r="H52" s="25">
        <v>0</v>
      </c>
      <c r="I52" s="25">
        <v>0</v>
      </c>
      <c r="J52" s="31">
        <v>0</v>
      </c>
      <c r="K52" s="31">
        <v>0</v>
      </c>
      <c r="L52" s="25">
        <v>0</v>
      </c>
      <c r="M52" s="25">
        <v>0</v>
      </c>
      <c r="N52" s="31">
        <v>0</v>
      </c>
      <c r="O52" s="31">
        <v>228.7</v>
      </c>
      <c r="P52" s="25">
        <v>0</v>
      </c>
      <c r="Q52" s="25">
        <v>0</v>
      </c>
      <c r="R52" s="31">
        <v>0</v>
      </c>
      <c r="S52" s="31">
        <v>0</v>
      </c>
      <c r="T52" s="25">
        <v>0</v>
      </c>
      <c r="U52" s="25">
        <v>0</v>
      </c>
      <c r="V52" s="31">
        <v>0</v>
      </c>
      <c r="W52" s="31">
        <v>0</v>
      </c>
      <c r="X52" s="25">
        <v>0</v>
      </c>
      <c r="Y52" s="25">
        <v>0</v>
      </c>
      <c r="Z52" s="31">
        <v>0</v>
      </c>
      <c r="AA52" s="31">
        <v>0</v>
      </c>
      <c r="AB52" s="25">
        <v>0</v>
      </c>
      <c r="AC52" s="25">
        <v>0</v>
      </c>
      <c r="AD52" s="31">
        <v>0</v>
      </c>
      <c r="AE52" s="31">
        <v>0</v>
      </c>
      <c r="AF52" s="25">
        <v>0</v>
      </c>
      <c r="AG52" s="25">
        <v>0</v>
      </c>
      <c r="AH52" s="31">
        <v>0</v>
      </c>
      <c r="AI52" s="31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31">
        <v>245.33000000000175</v>
      </c>
      <c r="AQ52" s="31">
        <v>0</v>
      </c>
      <c r="AR52" s="31">
        <v>0</v>
      </c>
      <c r="AS52" s="31">
        <v>2.2800000000000011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</row>
    <row r="53" spans="1:51" x14ac:dyDescent="0.25">
      <c r="A53">
        <v>51</v>
      </c>
      <c r="B53" s="31">
        <v>29818.800000000003</v>
      </c>
      <c r="C53" s="31">
        <v>13286.840000000002</v>
      </c>
      <c r="D53" s="25">
        <v>0</v>
      </c>
      <c r="E53" s="25">
        <v>49.5</v>
      </c>
      <c r="F53" s="31">
        <v>0</v>
      </c>
      <c r="G53" s="31">
        <v>136.16</v>
      </c>
      <c r="H53" s="25">
        <v>0</v>
      </c>
      <c r="I53" s="25">
        <v>0</v>
      </c>
      <c r="J53" s="31">
        <v>0</v>
      </c>
      <c r="K53" s="31">
        <v>0</v>
      </c>
      <c r="L53" s="25">
        <v>0</v>
      </c>
      <c r="M53" s="25">
        <v>0</v>
      </c>
      <c r="N53" s="31">
        <v>0</v>
      </c>
      <c r="O53" s="31">
        <v>0</v>
      </c>
      <c r="P53" s="25">
        <v>0</v>
      </c>
      <c r="Q53" s="25">
        <v>0</v>
      </c>
      <c r="R53" s="31">
        <v>0</v>
      </c>
      <c r="S53" s="31">
        <v>0</v>
      </c>
      <c r="T53" s="25">
        <v>0</v>
      </c>
      <c r="U53" s="25">
        <v>0</v>
      </c>
      <c r="V53" s="31">
        <v>686.07</v>
      </c>
      <c r="W53" s="31">
        <v>70.8</v>
      </c>
      <c r="X53" s="25">
        <v>0</v>
      </c>
      <c r="Y53" s="25">
        <v>0</v>
      </c>
      <c r="Z53" s="31">
        <v>0</v>
      </c>
      <c r="AA53" s="31">
        <v>0</v>
      </c>
      <c r="AB53" s="25">
        <v>0</v>
      </c>
      <c r="AC53" s="25">
        <v>0</v>
      </c>
      <c r="AD53" s="31">
        <v>0</v>
      </c>
      <c r="AE53" s="31">
        <v>0</v>
      </c>
      <c r="AF53" s="25">
        <v>0</v>
      </c>
      <c r="AG53" s="25">
        <v>0</v>
      </c>
      <c r="AH53" s="31">
        <v>0</v>
      </c>
      <c r="AI53" s="31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31">
        <v>431.52999999999884</v>
      </c>
      <c r="AQ53" s="31">
        <v>1.3600000000000136</v>
      </c>
      <c r="AR53" s="31">
        <v>0</v>
      </c>
      <c r="AS53" s="31">
        <v>0</v>
      </c>
      <c r="AT53" s="31">
        <v>0</v>
      </c>
      <c r="AU53" s="31">
        <v>7.5600000000000591</v>
      </c>
      <c r="AV53" s="31">
        <v>0</v>
      </c>
      <c r="AW53" s="31">
        <v>0</v>
      </c>
      <c r="AX53" s="31">
        <v>0</v>
      </c>
      <c r="AY53" s="31">
        <v>0</v>
      </c>
    </row>
    <row r="54" spans="1:51" x14ac:dyDescent="0.25">
      <c r="A54">
        <v>52</v>
      </c>
      <c r="B54" s="31">
        <v>50662.26</v>
      </c>
      <c r="C54" s="31">
        <v>21509.350000000002</v>
      </c>
      <c r="D54" s="25">
        <v>0</v>
      </c>
      <c r="E54" s="25">
        <v>0</v>
      </c>
      <c r="F54" s="31">
        <v>0</v>
      </c>
      <c r="G54" s="31">
        <v>0</v>
      </c>
      <c r="H54" s="25">
        <v>0</v>
      </c>
      <c r="I54" s="25">
        <v>0</v>
      </c>
      <c r="J54" s="31">
        <v>0</v>
      </c>
      <c r="K54" s="31">
        <v>0</v>
      </c>
      <c r="L54" s="25">
        <v>0</v>
      </c>
      <c r="M54" s="25">
        <v>0</v>
      </c>
      <c r="N54" s="31">
        <v>0</v>
      </c>
      <c r="O54" s="31">
        <v>0</v>
      </c>
      <c r="P54" s="25">
        <v>0</v>
      </c>
      <c r="Q54" s="25">
        <v>0</v>
      </c>
      <c r="R54" s="31">
        <v>0</v>
      </c>
      <c r="S54" s="31">
        <v>0</v>
      </c>
      <c r="T54" s="25">
        <v>0</v>
      </c>
      <c r="U54" s="25">
        <v>0</v>
      </c>
      <c r="V54" s="31">
        <v>0</v>
      </c>
      <c r="W54" s="31">
        <v>0</v>
      </c>
      <c r="X54" s="25">
        <v>0</v>
      </c>
      <c r="Y54" s="25">
        <v>0</v>
      </c>
      <c r="Z54" s="31">
        <v>0</v>
      </c>
      <c r="AA54" s="31">
        <v>0</v>
      </c>
      <c r="AB54" s="25">
        <v>0</v>
      </c>
      <c r="AC54" s="25">
        <v>0</v>
      </c>
      <c r="AD54" s="31">
        <v>0</v>
      </c>
      <c r="AE54" s="31">
        <v>0</v>
      </c>
      <c r="AF54" s="25">
        <v>0</v>
      </c>
      <c r="AG54" s="25">
        <v>0</v>
      </c>
      <c r="AH54" s="31">
        <v>0</v>
      </c>
      <c r="AI54" s="31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31">
        <v>721.7100000000064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</row>
    <row r="55" spans="1:51" x14ac:dyDescent="0.25">
      <c r="A55">
        <v>53</v>
      </c>
      <c r="B55" s="31">
        <v>69593.040000000008</v>
      </c>
      <c r="C55" s="31">
        <v>26083.81</v>
      </c>
      <c r="D55" s="25">
        <v>516.78</v>
      </c>
      <c r="E55" s="25">
        <v>99</v>
      </c>
      <c r="F55" s="31">
        <v>0</v>
      </c>
      <c r="G55" s="31">
        <v>0</v>
      </c>
      <c r="H55" s="25">
        <v>0</v>
      </c>
      <c r="I55" s="25">
        <v>0</v>
      </c>
      <c r="J55" s="31">
        <v>1124.6399999999999</v>
      </c>
      <c r="K55" s="31">
        <v>152.47999999999999</v>
      </c>
      <c r="L55" s="25">
        <v>0</v>
      </c>
      <c r="M55" s="25">
        <v>0</v>
      </c>
      <c r="N55" s="31">
        <v>0</v>
      </c>
      <c r="O55" s="31">
        <v>0</v>
      </c>
      <c r="P55" s="25">
        <v>0</v>
      </c>
      <c r="Q55" s="25">
        <v>0</v>
      </c>
      <c r="R55" s="31">
        <v>0</v>
      </c>
      <c r="S55" s="31">
        <v>0</v>
      </c>
      <c r="T55" s="25">
        <v>0</v>
      </c>
      <c r="U55" s="25">
        <v>0</v>
      </c>
      <c r="V55" s="31">
        <v>0</v>
      </c>
      <c r="W55" s="31">
        <v>0</v>
      </c>
      <c r="X55" s="25">
        <v>0</v>
      </c>
      <c r="Y55" s="25">
        <v>0</v>
      </c>
      <c r="Z55" s="31">
        <v>0</v>
      </c>
      <c r="AA55" s="31">
        <v>0</v>
      </c>
      <c r="AB55" s="25">
        <v>0</v>
      </c>
      <c r="AC55" s="25">
        <v>0</v>
      </c>
      <c r="AD55" s="31">
        <v>0</v>
      </c>
      <c r="AE55" s="31">
        <v>0</v>
      </c>
      <c r="AF55" s="25">
        <v>0</v>
      </c>
      <c r="AG55" s="25">
        <v>0</v>
      </c>
      <c r="AH55" s="31">
        <v>0</v>
      </c>
      <c r="AI55" s="31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31">
        <v>962.90999999998894</v>
      </c>
      <c r="AQ55" s="31">
        <v>0</v>
      </c>
      <c r="AR55" s="31">
        <v>12.759999999999991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</row>
    <row r="56" spans="1:51" x14ac:dyDescent="0.25">
      <c r="A56">
        <v>54</v>
      </c>
      <c r="B56" s="31">
        <v>14620.32</v>
      </c>
      <c r="C56" s="31">
        <v>5799.43</v>
      </c>
      <c r="D56" s="25">
        <v>0</v>
      </c>
      <c r="E56" s="25">
        <v>0</v>
      </c>
      <c r="F56" s="31">
        <v>0</v>
      </c>
      <c r="G56" s="31">
        <v>0</v>
      </c>
      <c r="H56" s="25">
        <v>0</v>
      </c>
      <c r="I56" s="25">
        <v>0</v>
      </c>
      <c r="J56" s="31">
        <v>0</v>
      </c>
      <c r="K56" s="31">
        <v>0</v>
      </c>
      <c r="L56" s="25">
        <v>0</v>
      </c>
      <c r="M56" s="25">
        <v>0</v>
      </c>
      <c r="N56" s="31">
        <v>0</v>
      </c>
      <c r="O56" s="31">
        <v>0</v>
      </c>
      <c r="P56" s="25">
        <v>0</v>
      </c>
      <c r="Q56" s="25">
        <v>0</v>
      </c>
      <c r="R56" s="31">
        <v>0</v>
      </c>
      <c r="S56" s="31">
        <v>0</v>
      </c>
      <c r="T56" s="25">
        <v>0</v>
      </c>
      <c r="U56" s="25">
        <v>0</v>
      </c>
      <c r="V56" s="31">
        <v>0</v>
      </c>
      <c r="W56" s="31">
        <v>0</v>
      </c>
      <c r="X56" s="25">
        <v>0</v>
      </c>
      <c r="Y56" s="25">
        <v>0</v>
      </c>
      <c r="Z56" s="31">
        <v>0</v>
      </c>
      <c r="AA56" s="31">
        <v>0</v>
      </c>
      <c r="AB56" s="25">
        <v>0</v>
      </c>
      <c r="AC56" s="25">
        <v>0</v>
      </c>
      <c r="AD56" s="31">
        <v>0</v>
      </c>
      <c r="AE56" s="31">
        <v>0</v>
      </c>
      <c r="AF56" s="25">
        <v>0</v>
      </c>
      <c r="AG56" s="25">
        <v>0</v>
      </c>
      <c r="AH56" s="31">
        <v>0</v>
      </c>
      <c r="AI56" s="31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31">
        <v>204.19000000000233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</row>
    <row r="57" spans="1:51" x14ac:dyDescent="0.25">
      <c r="A57">
        <v>55</v>
      </c>
      <c r="B57" s="31">
        <v>11683.980000000001</v>
      </c>
      <c r="C57" s="31">
        <v>5091.5</v>
      </c>
      <c r="D57" s="25">
        <v>0</v>
      </c>
      <c r="E57" s="25">
        <v>24.75</v>
      </c>
      <c r="F57" s="31">
        <v>0</v>
      </c>
      <c r="G57" s="31">
        <v>0</v>
      </c>
      <c r="H57" s="25">
        <v>0</v>
      </c>
      <c r="I57" s="25">
        <v>0</v>
      </c>
      <c r="J57" s="31">
        <v>653.4</v>
      </c>
      <c r="K57" s="31">
        <v>76.239999999999995</v>
      </c>
      <c r="L57" s="25">
        <v>0</v>
      </c>
      <c r="M57" s="25">
        <v>0</v>
      </c>
      <c r="N57" s="31">
        <v>0</v>
      </c>
      <c r="O57" s="31">
        <v>0</v>
      </c>
      <c r="P57" s="25">
        <v>0</v>
      </c>
      <c r="Q57" s="25">
        <v>0</v>
      </c>
      <c r="R57" s="31">
        <v>0</v>
      </c>
      <c r="S57" s="31">
        <v>0</v>
      </c>
      <c r="T57" s="25">
        <v>0</v>
      </c>
      <c r="U57" s="25">
        <v>0</v>
      </c>
      <c r="V57" s="31">
        <v>0</v>
      </c>
      <c r="W57" s="31">
        <v>0</v>
      </c>
      <c r="X57" s="25">
        <v>0</v>
      </c>
      <c r="Y57" s="25">
        <v>0</v>
      </c>
      <c r="Z57" s="31">
        <v>0</v>
      </c>
      <c r="AA57" s="31">
        <v>0</v>
      </c>
      <c r="AB57" s="25">
        <v>0</v>
      </c>
      <c r="AC57" s="25">
        <v>0</v>
      </c>
      <c r="AD57" s="31">
        <v>0</v>
      </c>
      <c r="AE57" s="31">
        <v>0</v>
      </c>
      <c r="AF57" s="25">
        <v>0</v>
      </c>
      <c r="AG57" s="25">
        <v>0</v>
      </c>
      <c r="AH57" s="31">
        <v>0</v>
      </c>
      <c r="AI57" s="31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31">
        <v>167.97999999999956</v>
      </c>
      <c r="AQ57" s="31">
        <v>0</v>
      </c>
      <c r="AR57" s="31">
        <v>7.2899999999999636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</row>
    <row r="58" spans="1:51" x14ac:dyDescent="0.25">
      <c r="A58">
        <v>56</v>
      </c>
      <c r="B58" s="31">
        <v>25455.87</v>
      </c>
      <c r="C58" s="31">
        <v>9965.15</v>
      </c>
      <c r="D58" s="25">
        <v>89.1</v>
      </c>
      <c r="E58" s="25">
        <v>49.5</v>
      </c>
      <c r="F58" s="31">
        <v>0</v>
      </c>
      <c r="G58" s="31">
        <v>0</v>
      </c>
      <c r="H58" s="25">
        <v>0</v>
      </c>
      <c r="I58" s="25">
        <v>0</v>
      </c>
      <c r="J58" s="31">
        <v>0</v>
      </c>
      <c r="K58" s="31">
        <v>0</v>
      </c>
      <c r="L58" s="25">
        <v>0</v>
      </c>
      <c r="M58" s="25">
        <v>0</v>
      </c>
      <c r="N58" s="31">
        <v>0</v>
      </c>
      <c r="O58" s="31">
        <v>0</v>
      </c>
      <c r="P58" s="25">
        <v>0</v>
      </c>
      <c r="Q58" s="25">
        <v>0</v>
      </c>
      <c r="R58" s="31">
        <v>0</v>
      </c>
      <c r="S58" s="31">
        <v>0</v>
      </c>
      <c r="T58" s="25">
        <v>0</v>
      </c>
      <c r="U58" s="25">
        <v>0</v>
      </c>
      <c r="V58" s="31">
        <v>0</v>
      </c>
      <c r="W58" s="31">
        <v>0</v>
      </c>
      <c r="X58" s="25">
        <v>0</v>
      </c>
      <c r="Y58" s="25">
        <v>0</v>
      </c>
      <c r="Z58" s="31">
        <v>0</v>
      </c>
      <c r="AA58" s="31">
        <v>0</v>
      </c>
      <c r="AB58" s="25">
        <v>0</v>
      </c>
      <c r="AC58" s="25">
        <v>0</v>
      </c>
      <c r="AD58" s="31">
        <v>0</v>
      </c>
      <c r="AE58" s="31">
        <v>0</v>
      </c>
      <c r="AF58" s="25">
        <v>0</v>
      </c>
      <c r="AG58" s="25">
        <v>0</v>
      </c>
      <c r="AH58" s="31">
        <v>0</v>
      </c>
      <c r="AI58" s="31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31">
        <v>355.58000000000902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</row>
    <row r="59" spans="1:51" x14ac:dyDescent="0.25">
      <c r="A59">
        <v>57</v>
      </c>
      <c r="B59" s="31">
        <v>16036.02</v>
      </c>
      <c r="C59" s="31">
        <v>5989.9900000000007</v>
      </c>
      <c r="D59" s="25">
        <v>0</v>
      </c>
      <c r="E59" s="25">
        <v>0</v>
      </c>
      <c r="F59" s="31">
        <v>0</v>
      </c>
      <c r="G59" s="31">
        <v>0</v>
      </c>
      <c r="H59" s="25">
        <v>0</v>
      </c>
      <c r="I59" s="25">
        <v>0</v>
      </c>
      <c r="J59" s="31">
        <v>0</v>
      </c>
      <c r="K59" s="31">
        <v>0</v>
      </c>
      <c r="L59" s="25">
        <v>0</v>
      </c>
      <c r="M59" s="25">
        <v>0</v>
      </c>
      <c r="N59" s="31">
        <v>0</v>
      </c>
      <c r="O59" s="31">
        <v>0</v>
      </c>
      <c r="P59" s="25">
        <v>0</v>
      </c>
      <c r="Q59" s="25">
        <v>0</v>
      </c>
      <c r="R59" s="31">
        <v>0</v>
      </c>
      <c r="S59" s="31">
        <v>0</v>
      </c>
      <c r="T59" s="25">
        <v>0</v>
      </c>
      <c r="U59" s="25">
        <v>0</v>
      </c>
      <c r="V59" s="31">
        <v>0</v>
      </c>
      <c r="W59" s="31">
        <v>0</v>
      </c>
      <c r="X59" s="25">
        <v>0</v>
      </c>
      <c r="Y59" s="25">
        <v>0</v>
      </c>
      <c r="Z59" s="31">
        <v>0</v>
      </c>
      <c r="AA59" s="31">
        <v>0</v>
      </c>
      <c r="AB59" s="25">
        <v>0</v>
      </c>
      <c r="AC59" s="25">
        <v>0</v>
      </c>
      <c r="AD59" s="31">
        <v>0</v>
      </c>
      <c r="AE59" s="31">
        <v>0</v>
      </c>
      <c r="AF59" s="25">
        <v>0</v>
      </c>
      <c r="AG59" s="25">
        <v>0</v>
      </c>
      <c r="AH59" s="31">
        <v>0</v>
      </c>
      <c r="AI59" s="31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31">
        <v>220.25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</row>
    <row r="60" spans="1:51" x14ac:dyDescent="0.25">
      <c r="A60">
        <v>58</v>
      </c>
      <c r="B60" s="31">
        <v>100366.96999999999</v>
      </c>
      <c r="C60" s="31">
        <v>42352.27</v>
      </c>
      <c r="D60" s="25">
        <v>762.3</v>
      </c>
      <c r="E60" s="25">
        <v>148.5</v>
      </c>
      <c r="F60" s="31">
        <v>0</v>
      </c>
      <c r="G60" s="31">
        <v>0</v>
      </c>
      <c r="H60" s="25">
        <v>0</v>
      </c>
      <c r="I60" s="25">
        <v>0</v>
      </c>
      <c r="J60" s="31">
        <v>0</v>
      </c>
      <c r="K60" s="31">
        <v>0</v>
      </c>
      <c r="L60" s="25">
        <v>0</v>
      </c>
      <c r="M60" s="25">
        <v>0</v>
      </c>
      <c r="N60" s="31">
        <v>0</v>
      </c>
      <c r="O60" s="31">
        <v>0</v>
      </c>
      <c r="P60" s="25">
        <v>0</v>
      </c>
      <c r="Q60" s="25">
        <v>0</v>
      </c>
      <c r="R60" s="31">
        <v>0</v>
      </c>
      <c r="S60" s="31">
        <v>0</v>
      </c>
      <c r="T60" s="25">
        <v>0</v>
      </c>
      <c r="U60" s="25">
        <v>0</v>
      </c>
      <c r="V60" s="31">
        <v>0</v>
      </c>
      <c r="W60" s="31">
        <v>0</v>
      </c>
      <c r="X60" s="25">
        <v>0</v>
      </c>
      <c r="Y60" s="25">
        <v>0</v>
      </c>
      <c r="Z60" s="31">
        <v>0</v>
      </c>
      <c r="AA60" s="31">
        <v>0</v>
      </c>
      <c r="AB60" s="25">
        <v>0</v>
      </c>
      <c r="AC60" s="25">
        <v>0</v>
      </c>
      <c r="AD60" s="31">
        <v>1568.16</v>
      </c>
      <c r="AE60" s="31">
        <v>871.2</v>
      </c>
      <c r="AF60" s="25">
        <v>0</v>
      </c>
      <c r="AG60" s="25">
        <v>0</v>
      </c>
      <c r="AH60" s="31">
        <v>0</v>
      </c>
      <c r="AI60" s="31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31">
        <v>1436.2799999999988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24.389999999999873</v>
      </c>
      <c r="AX60" s="31">
        <v>0</v>
      </c>
      <c r="AY60" s="31">
        <v>0</v>
      </c>
    </row>
    <row r="61" spans="1:51" x14ac:dyDescent="0.25">
      <c r="A61">
        <v>59</v>
      </c>
      <c r="B61" s="31">
        <v>61937.37</v>
      </c>
      <c r="C61" s="31">
        <v>23415.369999999995</v>
      </c>
      <c r="D61" s="25">
        <v>546.48</v>
      </c>
      <c r="E61" s="25">
        <v>69.44</v>
      </c>
      <c r="F61" s="31">
        <v>0</v>
      </c>
      <c r="G61" s="31">
        <v>0</v>
      </c>
      <c r="H61" s="25">
        <v>0</v>
      </c>
      <c r="I61" s="25">
        <v>0</v>
      </c>
      <c r="J61" s="31">
        <v>2366.1</v>
      </c>
      <c r="K61" s="31">
        <v>762.34</v>
      </c>
      <c r="L61" s="25">
        <v>0</v>
      </c>
      <c r="M61" s="25">
        <v>0</v>
      </c>
      <c r="N61" s="31">
        <v>0</v>
      </c>
      <c r="O61" s="31">
        <v>0</v>
      </c>
      <c r="P61" s="25">
        <v>0</v>
      </c>
      <c r="Q61" s="25">
        <v>0</v>
      </c>
      <c r="R61" s="31">
        <v>0</v>
      </c>
      <c r="S61" s="31">
        <v>0</v>
      </c>
      <c r="T61" s="25">
        <v>0</v>
      </c>
      <c r="U61" s="25">
        <v>0</v>
      </c>
      <c r="V61" s="31">
        <v>0</v>
      </c>
      <c r="W61" s="31">
        <v>0</v>
      </c>
      <c r="X61" s="25">
        <v>0</v>
      </c>
      <c r="Y61" s="25">
        <v>0</v>
      </c>
      <c r="Z61" s="31">
        <v>0</v>
      </c>
      <c r="AA61" s="31">
        <v>0</v>
      </c>
      <c r="AB61" s="25">
        <v>0</v>
      </c>
      <c r="AC61" s="25">
        <v>0</v>
      </c>
      <c r="AD61" s="31">
        <v>0</v>
      </c>
      <c r="AE61" s="31">
        <v>0</v>
      </c>
      <c r="AF61" s="25">
        <v>0</v>
      </c>
      <c r="AG61" s="25">
        <v>0</v>
      </c>
      <c r="AH61" s="31">
        <v>0</v>
      </c>
      <c r="AI61" s="31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31">
        <v>859.67000000002736</v>
      </c>
      <c r="AQ61" s="31">
        <v>0</v>
      </c>
      <c r="AR61" s="31">
        <v>31.279999999999745</v>
      </c>
      <c r="AS61" s="31">
        <v>0</v>
      </c>
      <c r="AT61" s="31">
        <v>0</v>
      </c>
      <c r="AU61" s="31">
        <v>0</v>
      </c>
      <c r="AV61" s="31">
        <v>0</v>
      </c>
      <c r="AW61" s="31">
        <v>0</v>
      </c>
      <c r="AX61" s="31">
        <v>0</v>
      </c>
      <c r="AY61" s="31">
        <v>0</v>
      </c>
    </row>
    <row r="62" spans="1:51" x14ac:dyDescent="0.25">
      <c r="A62">
        <v>60</v>
      </c>
      <c r="B62" s="31">
        <v>35306.37000000001</v>
      </c>
      <c r="C62" s="31">
        <v>13695.26</v>
      </c>
      <c r="D62" s="25">
        <v>0</v>
      </c>
      <c r="E62" s="25">
        <v>0</v>
      </c>
      <c r="F62" s="31">
        <v>0</v>
      </c>
      <c r="G62" s="31">
        <v>0</v>
      </c>
      <c r="H62" s="25">
        <v>0</v>
      </c>
      <c r="I62" s="25">
        <v>0</v>
      </c>
      <c r="J62" s="31">
        <v>0</v>
      </c>
      <c r="K62" s="31">
        <v>0</v>
      </c>
      <c r="L62" s="25">
        <v>0</v>
      </c>
      <c r="M62" s="25">
        <v>0</v>
      </c>
      <c r="N62" s="31">
        <v>0</v>
      </c>
      <c r="O62" s="31">
        <v>0</v>
      </c>
      <c r="P62" s="25">
        <v>0</v>
      </c>
      <c r="Q62" s="25">
        <v>0</v>
      </c>
      <c r="R62" s="31">
        <v>0</v>
      </c>
      <c r="S62" s="31">
        <v>0</v>
      </c>
      <c r="T62" s="25">
        <v>0</v>
      </c>
      <c r="U62" s="25">
        <v>0</v>
      </c>
      <c r="V62" s="31">
        <v>0</v>
      </c>
      <c r="W62" s="31">
        <v>0</v>
      </c>
      <c r="X62" s="25">
        <v>0</v>
      </c>
      <c r="Y62" s="25">
        <v>0</v>
      </c>
      <c r="Z62" s="31">
        <v>0</v>
      </c>
      <c r="AA62" s="31">
        <v>0</v>
      </c>
      <c r="AB62" s="25">
        <v>0</v>
      </c>
      <c r="AC62" s="25">
        <v>0</v>
      </c>
      <c r="AD62" s="31">
        <v>0</v>
      </c>
      <c r="AE62" s="31">
        <v>0</v>
      </c>
      <c r="AF62" s="25">
        <v>0</v>
      </c>
      <c r="AG62" s="25">
        <v>0</v>
      </c>
      <c r="AH62" s="31">
        <v>0</v>
      </c>
      <c r="AI62" s="31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31">
        <v>490.00999999999476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</row>
    <row r="63" spans="1:51" x14ac:dyDescent="0.25">
      <c r="A63">
        <v>61</v>
      </c>
      <c r="B63" s="31">
        <v>40357.350000000006</v>
      </c>
      <c r="C63" s="31">
        <v>16145.71</v>
      </c>
      <c r="D63" s="25">
        <v>772.88</v>
      </c>
      <c r="E63" s="25">
        <v>173.19</v>
      </c>
      <c r="F63" s="31">
        <v>0</v>
      </c>
      <c r="G63" s="31">
        <v>0</v>
      </c>
      <c r="H63" s="25">
        <v>0</v>
      </c>
      <c r="I63" s="25">
        <v>0</v>
      </c>
      <c r="J63" s="31">
        <v>0</v>
      </c>
      <c r="K63" s="31">
        <v>0</v>
      </c>
      <c r="L63" s="25">
        <v>0</v>
      </c>
      <c r="M63" s="25">
        <v>0</v>
      </c>
      <c r="N63" s="31">
        <v>0</v>
      </c>
      <c r="O63" s="31">
        <v>0</v>
      </c>
      <c r="P63" s="25">
        <v>0</v>
      </c>
      <c r="Q63" s="25">
        <v>0</v>
      </c>
      <c r="R63" s="31">
        <v>0</v>
      </c>
      <c r="S63" s="31">
        <v>0</v>
      </c>
      <c r="T63" s="25">
        <v>0</v>
      </c>
      <c r="U63" s="25">
        <v>0</v>
      </c>
      <c r="V63" s="31">
        <v>0</v>
      </c>
      <c r="W63" s="31">
        <v>0</v>
      </c>
      <c r="X63" s="25">
        <v>0</v>
      </c>
      <c r="Y63" s="25">
        <v>0</v>
      </c>
      <c r="Z63" s="31">
        <v>0</v>
      </c>
      <c r="AA63" s="31">
        <v>0</v>
      </c>
      <c r="AB63" s="25">
        <v>0</v>
      </c>
      <c r="AC63" s="25">
        <v>0</v>
      </c>
      <c r="AD63" s="31">
        <v>0</v>
      </c>
      <c r="AE63" s="31">
        <v>0</v>
      </c>
      <c r="AF63" s="25">
        <v>0</v>
      </c>
      <c r="AG63" s="25">
        <v>0</v>
      </c>
      <c r="AH63" s="31">
        <v>0</v>
      </c>
      <c r="AI63" s="31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31">
        <v>574.47999999999593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</row>
    <row r="64" spans="1:51" x14ac:dyDescent="0.25">
      <c r="A64">
        <v>62</v>
      </c>
      <c r="B64" s="31">
        <v>70876.08</v>
      </c>
      <c r="C64" s="31">
        <v>30957.03</v>
      </c>
      <c r="D64" s="25">
        <v>0</v>
      </c>
      <c r="E64" s="25">
        <v>0</v>
      </c>
      <c r="F64" s="31">
        <v>4501.04</v>
      </c>
      <c r="G64" s="31">
        <v>1157.3</v>
      </c>
      <c r="H64" s="25">
        <v>0</v>
      </c>
      <c r="I64" s="25">
        <v>0</v>
      </c>
      <c r="J64" s="31">
        <v>1124.6399999999999</v>
      </c>
      <c r="K64" s="31">
        <v>228.71999999999997</v>
      </c>
      <c r="L64" s="25">
        <v>0</v>
      </c>
      <c r="M64" s="25">
        <v>0</v>
      </c>
      <c r="N64" s="31">
        <v>0</v>
      </c>
      <c r="O64" s="31">
        <v>0</v>
      </c>
      <c r="P64" s="25">
        <v>0</v>
      </c>
      <c r="Q64" s="25">
        <v>0</v>
      </c>
      <c r="R64" s="31">
        <v>0</v>
      </c>
      <c r="S64" s="31">
        <v>0</v>
      </c>
      <c r="T64" s="25">
        <v>0</v>
      </c>
      <c r="U64" s="25">
        <v>0</v>
      </c>
      <c r="V64" s="31">
        <v>1043.67</v>
      </c>
      <c r="W64" s="31">
        <v>424.77</v>
      </c>
      <c r="X64" s="25">
        <v>0</v>
      </c>
      <c r="Y64" s="25">
        <v>0</v>
      </c>
      <c r="Z64" s="31">
        <v>0</v>
      </c>
      <c r="AA64" s="31">
        <v>0</v>
      </c>
      <c r="AB64" s="25">
        <v>0</v>
      </c>
      <c r="AC64" s="25">
        <v>0</v>
      </c>
      <c r="AD64" s="31">
        <v>0</v>
      </c>
      <c r="AE64" s="31">
        <v>0</v>
      </c>
      <c r="AF64" s="25">
        <v>0</v>
      </c>
      <c r="AG64" s="25">
        <v>0</v>
      </c>
      <c r="AH64" s="31">
        <v>0</v>
      </c>
      <c r="AI64" s="31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31">
        <v>1018.3300000000017</v>
      </c>
      <c r="AQ64" s="31">
        <v>56.579999999999927</v>
      </c>
      <c r="AR64" s="31">
        <v>13.519999999999982</v>
      </c>
      <c r="AS64" s="31">
        <v>0</v>
      </c>
      <c r="AT64" s="31">
        <v>0</v>
      </c>
      <c r="AU64" s="31">
        <v>14.670000000000073</v>
      </c>
      <c r="AV64" s="31">
        <v>0</v>
      </c>
      <c r="AW64" s="31">
        <v>0</v>
      </c>
      <c r="AX64" s="31">
        <v>0</v>
      </c>
      <c r="AY64" s="31">
        <v>0</v>
      </c>
    </row>
    <row r="65" spans="1:51" x14ac:dyDescent="0.25">
      <c r="A65">
        <v>63</v>
      </c>
      <c r="B65" s="31">
        <v>34556.94</v>
      </c>
      <c r="C65" s="31">
        <v>15492.21</v>
      </c>
      <c r="D65" s="25">
        <v>0</v>
      </c>
      <c r="E65" s="25">
        <v>0</v>
      </c>
      <c r="F65" s="31">
        <v>494.8</v>
      </c>
      <c r="G65" s="31">
        <v>68.08</v>
      </c>
      <c r="H65" s="25">
        <v>0</v>
      </c>
      <c r="I65" s="25">
        <v>0</v>
      </c>
      <c r="J65" s="31">
        <v>0</v>
      </c>
      <c r="K65" s="31">
        <v>0</v>
      </c>
      <c r="L65" s="25">
        <v>0</v>
      </c>
      <c r="M65" s="25">
        <v>0</v>
      </c>
      <c r="N65" s="31">
        <v>0</v>
      </c>
      <c r="O65" s="31">
        <v>0</v>
      </c>
      <c r="P65" s="25">
        <v>0</v>
      </c>
      <c r="Q65" s="25">
        <v>0</v>
      </c>
      <c r="R65" s="31">
        <v>0</v>
      </c>
      <c r="S65" s="31">
        <v>0</v>
      </c>
      <c r="T65" s="25">
        <v>0</v>
      </c>
      <c r="U65" s="25">
        <v>0</v>
      </c>
      <c r="V65" s="31">
        <v>686.07</v>
      </c>
      <c r="W65" s="31">
        <v>70.8</v>
      </c>
      <c r="X65" s="25">
        <v>0</v>
      </c>
      <c r="Y65" s="25">
        <v>0</v>
      </c>
      <c r="Z65" s="31">
        <v>0</v>
      </c>
      <c r="AA65" s="31">
        <v>0</v>
      </c>
      <c r="AB65" s="25">
        <v>0</v>
      </c>
      <c r="AC65" s="25">
        <v>0</v>
      </c>
      <c r="AD65" s="31">
        <v>0</v>
      </c>
      <c r="AE65" s="31">
        <v>0</v>
      </c>
      <c r="AF65" s="25">
        <v>0</v>
      </c>
      <c r="AG65" s="25">
        <v>0</v>
      </c>
      <c r="AH65" s="31">
        <v>0</v>
      </c>
      <c r="AI65" s="31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31">
        <v>500.47999999999593</v>
      </c>
      <c r="AQ65" s="31">
        <v>5.6200000000000045</v>
      </c>
      <c r="AR65" s="31">
        <v>0</v>
      </c>
      <c r="AS65" s="31">
        <v>0</v>
      </c>
      <c r="AT65" s="31">
        <v>0</v>
      </c>
      <c r="AU65" s="31">
        <v>7.5600000000000591</v>
      </c>
      <c r="AV65" s="31">
        <v>0</v>
      </c>
      <c r="AW65" s="31">
        <v>0</v>
      </c>
      <c r="AX65" s="31">
        <v>0</v>
      </c>
      <c r="AY65" s="31">
        <v>0</v>
      </c>
    </row>
    <row r="66" spans="1:51" x14ac:dyDescent="0.25">
      <c r="A66">
        <v>64</v>
      </c>
      <c r="B66" s="31">
        <v>45394.47</v>
      </c>
      <c r="C66" s="31">
        <v>19467.469999999998</v>
      </c>
      <c r="D66" s="25">
        <v>0</v>
      </c>
      <c r="E66" s="25">
        <v>0</v>
      </c>
      <c r="F66" s="31">
        <v>0</v>
      </c>
      <c r="G66" s="31">
        <v>0</v>
      </c>
      <c r="H66" s="25">
        <v>0</v>
      </c>
      <c r="I66" s="25">
        <v>0</v>
      </c>
      <c r="J66" s="31">
        <v>0</v>
      </c>
      <c r="K66" s="31">
        <v>0</v>
      </c>
      <c r="L66" s="25">
        <v>0</v>
      </c>
      <c r="M66" s="25">
        <v>0</v>
      </c>
      <c r="N66" s="31">
        <v>0</v>
      </c>
      <c r="O66" s="31">
        <v>0</v>
      </c>
      <c r="P66" s="25">
        <v>0</v>
      </c>
      <c r="Q66" s="25">
        <v>0</v>
      </c>
      <c r="R66" s="31">
        <v>0</v>
      </c>
      <c r="S66" s="31">
        <v>0</v>
      </c>
      <c r="T66" s="25">
        <v>0</v>
      </c>
      <c r="U66" s="25">
        <v>0</v>
      </c>
      <c r="V66" s="31">
        <v>0</v>
      </c>
      <c r="W66" s="31">
        <v>0</v>
      </c>
      <c r="X66" s="25">
        <v>0</v>
      </c>
      <c r="Y66" s="25">
        <v>0</v>
      </c>
      <c r="Z66" s="31">
        <v>0</v>
      </c>
      <c r="AA66" s="31">
        <v>0</v>
      </c>
      <c r="AB66" s="25">
        <v>0</v>
      </c>
      <c r="AC66" s="25">
        <v>0</v>
      </c>
      <c r="AD66" s="31">
        <v>0</v>
      </c>
      <c r="AE66" s="31">
        <v>0</v>
      </c>
      <c r="AF66" s="25">
        <v>0</v>
      </c>
      <c r="AG66" s="25">
        <v>0</v>
      </c>
      <c r="AH66" s="31">
        <v>0</v>
      </c>
      <c r="AI66" s="31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31">
        <v>648.61000000000058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</row>
    <row r="67" spans="1:51" x14ac:dyDescent="0.25">
      <c r="A67">
        <v>65</v>
      </c>
      <c r="B67" s="31">
        <v>17485.379999999997</v>
      </c>
      <c r="C67" s="31">
        <v>6970.2099999999991</v>
      </c>
      <c r="D67" s="25">
        <v>243.54</v>
      </c>
      <c r="E67" s="25">
        <v>154.25</v>
      </c>
      <c r="F67" s="31">
        <v>0</v>
      </c>
      <c r="G67" s="31">
        <v>68.08</v>
      </c>
      <c r="H67" s="25">
        <v>0</v>
      </c>
      <c r="I67" s="25">
        <v>0</v>
      </c>
      <c r="J67" s="31">
        <v>196.02</v>
      </c>
      <c r="K67" s="31">
        <v>152.46</v>
      </c>
      <c r="L67" s="25">
        <v>0</v>
      </c>
      <c r="M67" s="25">
        <v>0</v>
      </c>
      <c r="N67" s="31">
        <v>0</v>
      </c>
      <c r="O67" s="31">
        <v>0</v>
      </c>
      <c r="P67" s="25">
        <v>0</v>
      </c>
      <c r="Q67" s="25">
        <v>0</v>
      </c>
      <c r="R67" s="31">
        <v>0</v>
      </c>
      <c r="S67" s="31">
        <v>0</v>
      </c>
      <c r="T67" s="25">
        <v>0</v>
      </c>
      <c r="U67" s="25">
        <v>0</v>
      </c>
      <c r="V67" s="31">
        <v>686.07</v>
      </c>
      <c r="W67" s="31">
        <v>70.8</v>
      </c>
      <c r="X67" s="25">
        <v>0</v>
      </c>
      <c r="Y67" s="25">
        <v>0</v>
      </c>
      <c r="Z67" s="31">
        <v>0</v>
      </c>
      <c r="AA67" s="31">
        <v>0</v>
      </c>
      <c r="AB67" s="25">
        <v>0</v>
      </c>
      <c r="AC67" s="25">
        <v>0</v>
      </c>
      <c r="AD67" s="31">
        <v>0</v>
      </c>
      <c r="AE67" s="31">
        <v>0</v>
      </c>
      <c r="AF67" s="25">
        <v>0</v>
      </c>
      <c r="AG67" s="25">
        <v>0</v>
      </c>
      <c r="AH67" s="31">
        <v>0</v>
      </c>
      <c r="AI67" s="31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31">
        <v>248.5199999999968</v>
      </c>
      <c r="AQ67" s="31">
        <v>0.68000000000000682</v>
      </c>
      <c r="AR67" s="31">
        <v>3.4800000000000182</v>
      </c>
      <c r="AS67" s="31">
        <v>0</v>
      </c>
      <c r="AT67" s="31">
        <v>0</v>
      </c>
      <c r="AU67" s="31">
        <v>7.5600000000000591</v>
      </c>
      <c r="AV67" s="31">
        <v>0</v>
      </c>
      <c r="AW67" s="31">
        <v>0</v>
      </c>
      <c r="AX67" s="31">
        <v>0</v>
      </c>
      <c r="AY67" s="31">
        <v>0</v>
      </c>
    </row>
    <row r="68" spans="1:51" x14ac:dyDescent="0.25">
      <c r="A68">
        <v>66</v>
      </c>
      <c r="B68" s="31">
        <v>26586.449999999997</v>
      </c>
      <c r="C68" s="31">
        <v>11353.7</v>
      </c>
      <c r="D68" s="25">
        <v>0</v>
      </c>
      <c r="E68" s="25">
        <v>0</v>
      </c>
      <c r="F68" s="31">
        <v>0</v>
      </c>
      <c r="G68" s="31">
        <v>0</v>
      </c>
      <c r="H68" s="25">
        <v>0</v>
      </c>
      <c r="I68" s="25">
        <v>0</v>
      </c>
      <c r="J68" s="31">
        <v>0</v>
      </c>
      <c r="K68" s="31">
        <v>0</v>
      </c>
      <c r="L68" s="25">
        <v>0</v>
      </c>
      <c r="M68" s="25">
        <v>0</v>
      </c>
      <c r="N68" s="31">
        <v>0</v>
      </c>
      <c r="O68" s="31">
        <v>0</v>
      </c>
      <c r="P68" s="25">
        <v>0</v>
      </c>
      <c r="Q68" s="25">
        <v>0</v>
      </c>
      <c r="R68" s="31">
        <v>0</v>
      </c>
      <c r="S68" s="31">
        <v>0</v>
      </c>
      <c r="T68" s="25">
        <v>0</v>
      </c>
      <c r="U68" s="25">
        <v>0</v>
      </c>
      <c r="V68" s="31">
        <v>0</v>
      </c>
      <c r="W68" s="31">
        <v>0</v>
      </c>
      <c r="X68" s="25">
        <v>0</v>
      </c>
      <c r="Y68" s="25">
        <v>0</v>
      </c>
      <c r="Z68" s="31">
        <v>0</v>
      </c>
      <c r="AA68" s="31">
        <v>0</v>
      </c>
      <c r="AB68" s="25">
        <v>0</v>
      </c>
      <c r="AC68" s="25">
        <v>0</v>
      </c>
      <c r="AD68" s="31">
        <v>0</v>
      </c>
      <c r="AE68" s="31">
        <v>0</v>
      </c>
      <c r="AF68" s="25">
        <v>0</v>
      </c>
      <c r="AG68" s="25">
        <v>0</v>
      </c>
      <c r="AH68" s="31">
        <v>0</v>
      </c>
      <c r="AI68" s="31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31">
        <v>379.39000000000669</v>
      </c>
      <c r="AQ68" s="31">
        <v>0</v>
      </c>
      <c r="AR68" s="31">
        <v>0</v>
      </c>
      <c r="AS68" s="31">
        <v>0</v>
      </c>
      <c r="AT68" s="31">
        <v>0</v>
      </c>
      <c r="AU68" s="31">
        <v>0</v>
      </c>
      <c r="AV68" s="31">
        <v>0</v>
      </c>
      <c r="AW68" s="31">
        <v>0</v>
      </c>
      <c r="AX68" s="31">
        <v>0</v>
      </c>
      <c r="AY68" s="31">
        <v>0</v>
      </c>
    </row>
    <row r="69" spans="1:51" x14ac:dyDescent="0.25">
      <c r="A69">
        <v>67</v>
      </c>
      <c r="B69" s="31">
        <v>49400.999999999993</v>
      </c>
      <c r="C69" s="31">
        <v>20120.760000000002</v>
      </c>
      <c r="D69" s="25">
        <v>0</v>
      </c>
      <c r="E69" s="25">
        <v>0</v>
      </c>
      <c r="F69" s="31">
        <v>769.23</v>
      </c>
      <c r="G69" s="31">
        <v>204.20999999999998</v>
      </c>
      <c r="H69" s="25">
        <v>0</v>
      </c>
      <c r="I69" s="25">
        <v>0</v>
      </c>
      <c r="J69" s="31">
        <v>366.3</v>
      </c>
      <c r="K69" s="31">
        <v>76.239999999999995</v>
      </c>
      <c r="L69" s="25">
        <v>0</v>
      </c>
      <c r="M69" s="25">
        <v>0</v>
      </c>
      <c r="N69" s="31">
        <v>0</v>
      </c>
      <c r="O69" s="31">
        <v>0</v>
      </c>
      <c r="P69" s="25">
        <v>0</v>
      </c>
      <c r="Q69" s="25">
        <v>0</v>
      </c>
      <c r="R69" s="31">
        <v>274.43</v>
      </c>
      <c r="S69" s="31">
        <v>136.13</v>
      </c>
      <c r="T69" s="25">
        <v>0</v>
      </c>
      <c r="U69" s="25">
        <v>0</v>
      </c>
      <c r="V69" s="31">
        <v>1345.12</v>
      </c>
      <c r="W69" s="31">
        <v>283.17</v>
      </c>
      <c r="X69" s="25">
        <v>0</v>
      </c>
      <c r="Y69" s="25">
        <v>0</v>
      </c>
      <c r="Z69" s="31">
        <v>0</v>
      </c>
      <c r="AA69" s="31">
        <v>0</v>
      </c>
      <c r="AB69" s="25">
        <v>0</v>
      </c>
      <c r="AC69" s="25">
        <v>0</v>
      </c>
      <c r="AD69" s="31">
        <v>784.08</v>
      </c>
      <c r="AE69" s="31">
        <v>435.6</v>
      </c>
      <c r="AF69" s="25">
        <v>0</v>
      </c>
      <c r="AG69" s="25">
        <v>0</v>
      </c>
      <c r="AH69" s="31">
        <v>0</v>
      </c>
      <c r="AI69" s="31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31">
        <v>695.2100000000064</v>
      </c>
      <c r="AQ69" s="31">
        <v>9.7300000000000182</v>
      </c>
      <c r="AR69" s="31">
        <v>4.4200000000000159</v>
      </c>
      <c r="AS69" s="31">
        <v>0</v>
      </c>
      <c r="AT69" s="31">
        <v>4.1000000000000227</v>
      </c>
      <c r="AU69" s="31">
        <v>16.279999999999973</v>
      </c>
      <c r="AV69" s="31">
        <v>0</v>
      </c>
      <c r="AW69" s="31">
        <v>12.190000000000055</v>
      </c>
      <c r="AX69" s="31">
        <v>0</v>
      </c>
      <c r="AY69" s="31">
        <v>0</v>
      </c>
    </row>
    <row r="70" spans="1:51" x14ac:dyDescent="0.25">
      <c r="A70">
        <v>68</v>
      </c>
      <c r="B70" s="31">
        <v>26894.339999999997</v>
      </c>
      <c r="C70" s="31">
        <v>10101.34</v>
      </c>
      <c r="D70" s="25">
        <v>0</v>
      </c>
      <c r="E70" s="25">
        <v>0</v>
      </c>
      <c r="F70" s="31">
        <v>0</v>
      </c>
      <c r="G70" s="31">
        <v>0</v>
      </c>
      <c r="H70" s="25">
        <v>0</v>
      </c>
      <c r="I70" s="25">
        <v>0</v>
      </c>
      <c r="J70" s="31">
        <v>0</v>
      </c>
      <c r="K70" s="31">
        <v>0</v>
      </c>
      <c r="L70" s="25">
        <v>0</v>
      </c>
      <c r="M70" s="25">
        <v>0</v>
      </c>
      <c r="N70" s="31">
        <v>0</v>
      </c>
      <c r="O70" s="31">
        <v>0</v>
      </c>
      <c r="P70" s="25">
        <v>0</v>
      </c>
      <c r="Q70" s="25">
        <v>0</v>
      </c>
      <c r="R70" s="31">
        <v>0</v>
      </c>
      <c r="S70" s="31">
        <v>0</v>
      </c>
      <c r="T70" s="25">
        <v>0</v>
      </c>
      <c r="U70" s="25">
        <v>0</v>
      </c>
      <c r="V70" s="31">
        <v>0</v>
      </c>
      <c r="W70" s="31">
        <v>0</v>
      </c>
      <c r="X70" s="25">
        <v>0</v>
      </c>
      <c r="Y70" s="25">
        <v>0</v>
      </c>
      <c r="Z70" s="31">
        <v>0</v>
      </c>
      <c r="AA70" s="31">
        <v>0</v>
      </c>
      <c r="AB70" s="25">
        <v>0</v>
      </c>
      <c r="AC70" s="25">
        <v>0</v>
      </c>
      <c r="AD70" s="31">
        <v>0</v>
      </c>
      <c r="AE70" s="31">
        <v>0</v>
      </c>
      <c r="AF70" s="25">
        <v>0</v>
      </c>
      <c r="AG70" s="25">
        <v>0</v>
      </c>
      <c r="AH70" s="31">
        <v>0</v>
      </c>
      <c r="AI70" s="31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31">
        <v>369.95000000000437</v>
      </c>
      <c r="AQ70" s="31">
        <v>0</v>
      </c>
      <c r="AR70" s="31">
        <v>0</v>
      </c>
      <c r="AS70" s="31">
        <v>0</v>
      </c>
      <c r="AT70" s="31">
        <v>0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</row>
    <row r="71" spans="1:51" x14ac:dyDescent="0.25">
      <c r="A71">
        <v>69</v>
      </c>
      <c r="B71" s="31">
        <v>36220.14</v>
      </c>
      <c r="C71" s="31">
        <v>14566.550000000001</v>
      </c>
      <c r="D71" s="25">
        <v>0</v>
      </c>
      <c r="E71" s="25">
        <v>49.5</v>
      </c>
      <c r="F71" s="31">
        <v>0</v>
      </c>
      <c r="G71" s="31">
        <v>0</v>
      </c>
      <c r="H71" s="25">
        <v>0</v>
      </c>
      <c r="I71" s="25">
        <v>0</v>
      </c>
      <c r="J71" s="31">
        <v>0</v>
      </c>
      <c r="K71" s="31">
        <v>0</v>
      </c>
      <c r="L71" s="25">
        <v>0</v>
      </c>
      <c r="M71" s="25">
        <v>0</v>
      </c>
      <c r="N71" s="31">
        <v>0</v>
      </c>
      <c r="O71" s="31">
        <v>0</v>
      </c>
      <c r="P71" s="25">
        <v>0</v>
      </c>
      <c r="Q71" s="25">
        <v>0</v>
      </c>
      <c r="R71" s="31">
        <v>0</v>
      </c>
      <c r="S71" s="31">
        <v>0</v>
      </c>
      <c r="T71" s="25">
        <v>0</v>
      </c>
      <c r="U71" s="25">
        <v>0</v>
      </c>
      <c r="V71" s="31">
        <v>0</v>
      </c>
      <c r="W71" s="31">
        <v>0</v>
      </c>
      <c r="X71" s="25">
        <v>0</v>
      </c>
      <c r="Y71" s="25">
        <v>0</v>
      </c>
      <c r="Z71" s="31">
        <v>0</v>
      </c>
      <c r="AA71" s="31">
        <v>0</v>
      </c>
      <c r="AB71" s="25">
        <v>0</v>
      </c>
      <c r="AC71" s="25">
        <v>0</v>
      </c>
      <c r="AD71" s="31">
        <v>0</v>
      </c>
      <c r="AE71" s="31">
        <v>0</v>
      </c>
      <c r="AF71" s="25">
        <v>0</v>
      </c>
      <c r="AG71" s="25">
        <v>0</v>
      </c>
      <c r="AH71" s="31">
        <v>0</v>
      </c>
      <c r="AI71" s="31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31">
        <v>508.34999999999127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0</v>
      </c>
      <c r="AY71" s="31">
        <v>0</v>
      </c>
    </row>
    <row r="72" spans="1:51" x14ac:dyDescent="0.25">
      <c r="A72">
        <v>70</v>
      </c>
      <c r="B72" s="31">
        <v>73138.23</v>
      </c>
      <c r="C72" s="31">
        <v>29486.9</v>
      </c>
      <c r="D72" s="25">
        <v>0</v>
      </c>
      <c r="E72" s="25">
        <v>0</v>
      </c>
      <c r="F72" s="31">
        <v>0</v>
      </c>
      <c r="G72" s="31">
        <v>0</v>
      </c>
      <c r="H72" s="25">
        <v>0</v>
      </c>
      <c r="I72" s="25">
        <v>0</v>
      </c>
      <c r="J72" s="31">
        <v>0</v>
      </c>
      <c r="K72" s="31">
        <v>0</v>
      </c>
      <c r="L72" s="25">
        <v>0</v>
      </c>
      <c r="M72" s="25">
        <v>0</v>
      </c>
      <c r="N72" s="31">
        <v>0</v>
      </c>
      <c r="O72" s="31">
        <v>0</v>
      </c>
      <c r="P72" s="25">
        <v>0</v>
      </c>
      <c r="Q72" s="25">
        <v>0</v>
      </c>
      <c r="R72" s="31">
        <v>0</v>
      </c>
      <c r="S72" s="31">
        <v>0</v>
      </c>
      <c r="T72" s="25">
        <v>0</v>
      </c>
      <c r="U72" s="25">
        <v>0</v>
      </c>
      <c r="V72" s="31">
        <v>0</v>
      </c>
      <c r="W72" s="31">
        <v>0</v>
      </c>
      <c r="X72" s="25">
        <v>0</v>
      </c>
      <c r="Y72" s="25">
        <v>0</v>
      </c>
      <c r="Z72" s="31">
        <v>0</v>
      </c>
      <c r="AA72" s="31">
        <v>0</v>
      </c>
      <c r="AB72" s="25">
        <v>0</v>
      </c>
      <c r="AC72" s="25">
        <v>0</v>
      </c>
      <c r="AD72" s="31">
        <v>0</v>
      </c>
      <c r="AE72" s="31">
        <v>0</v>
      </c>
      <c r="AF72" s="25">
        <v>0</v>
      </c>
      <c r="AG72" s="25">
        <v>0</v>
      </c>
      <c r="AH72" s="31">
        <v>0</v>
      </c>
      <c r="AI72" s="31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31">
        <v>1026.2399999999907</v>
      </c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v>0</v>
      </c>
      <c r="AW72" s="31">
        <v>0</v>
      </c>
      <c r="AX72" s="31">
        <v>0</v>
      </c>
      <c r="AY72" s="31">
        <v>0</v>
      </c>
    </row>
    <row r="73" spans="1:51" x14ac:dyDescent="0.25">
      <c r="A73">
        <v>71</v>
      </c>
      <c r="B73" s="31">
        <v>47430.900000000009</v>
      </c>
      <c r="C73" s="31">
        <v>19304.060000000001</v>
      </c>
      <c r="D73" s="25">
        <v>0</v>
      </c>
      <c r="E73" s="25">
        <v>0</v>
      </c>
      <c r="F73" s="31">
        <v>0</v>
      </c>
      <c r="G73" s="31">
        <v>0</v>
      </c>
      <c r="H73" s="25">
        <v>0</v>
      </c>
      <c r="I73" s="25">
        <v>0</v>
      </c>
      <c r="J73" s="31">
        <v>653.4</v>
      </c>
      <c r="K73" s="31">
        <v>228.71999999999997</v>
      </c>
      <c r="L73" s="25">
        <v>0</v>
      </c>
      <c r="M73" s="25">
        <v>0</v>
      </c>
      <c r="N73" s="31">
        <v>0</v>
      </c>
      <c r="O73" s="31">
        <v>0</v>
      </c>
      <c r="P73" s="25">
        <v>0</v>
      </c>
      <c r="Q73" s="25">
        <v>0</v>
      </c>
      <c r="R73" s="31">
        <v>0</v>
      </c>
      <c r="S73" s="31">
        <v>0</v>
      </c>
      <c r="T73" s="25">
        <v>0</v>
      </c>
      <c r="U73" s="25">
        <v>0</v>
      </c>
      <c r="V73" s="31">
        <v>2058.21</v>
      </c>
      <c r="W73" s="31">
        <v>212.39999999999998</v>
      </c>
      <c r="X73" s="25">
        <v>622.87</v>
      </c>
      <c r="Y73" s="25">
        <v>38.4</v>
      </c>
      <c r="Z73" s="31">
        <v>0</v>
      </c>
      <c r="AA73" s="31">
        <v>0</v>
      </c>
      <c r="AB73" s="25">
        <v>0</v>
      </c>
      <c r="AC73" s="25">
        <v>0</v>
      </c>
      <c r="AD73" s="31">
        <v>1884.96</v>
      </c>
      <c r="AE73" s="31">
        <v>217.84</v>
      </c>
      <c r="AF73" s="25">
        <v>0</v>
      </c>
      <c r="AG73" s="25">
        <v>0</v>
      </c>
      <c r="AH73" s="31">
        <v>0</v>
      </c>
      <c r="AI73" s="31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31">
        <v>667.34000000001106</v>
      </c>
      <c r="AQ73" s="31">
        <v>0</v>
      </c>
      <c r="AR73" s="31">
        <v>8.8100000000000591</v>
      </c>
      <c r="AS73" s="31">
        <v>0</v>
      </c>
      <c r="AT73" s="31">
        <v>0</v>
      </c>
      <c r="AU73" s="31">
        <v>29.309999999999945</v>
      </c>
      <c r="AV73" s="31">
        <v>0</v>
      </c>
      <c r="AW73" s="31">
        <v>21.009999999999764</v>
      </c>
      <c r="AX73" s="31">
        <v>0</v>
      </c>
      <c r="AY73" s="31">
        <v>0</v>
      </c>
    </row>
    <row r="74" spans="1:51" x14ac:dyDescent="0.25">
      <c r="A74">
        <v>72</v>
      </c>
      <c r="B74" s="31">
        <v>17932.86</v>
      </c>
      <c r="C74" s="31">
        <v>6942.9499999999989</v>
      </c>
      <c r="D74" s="25">
        <v>0</v>
      </c>
      <c r="E74" s="25">
        <v>0</v>
      </c>
      <c r="F74" s="31">
        <v>0</v>
      </c>
      <c r="G74" s="31">
        <v>0</v>
      </c>
      <c r="H74" s="25">
        <v>0</v>
      </c>
      <c r="I74" s="25">
        <v>0</v>
      </c>
      <c r="J74" s="31">
        <v>196.02</v>
      </c>
      <c r="K74" s="31">
        <v>152.46</v>
      </c>
      <c r="L74" s="25">
        <v>0</v>
      </c>
      <c r="M74" s="25">
        <v>0</v>
      </c>
      <c r="N74" s="31">
        <v>0</v>
      </c>
      <c r="O74" s="31">
        <v>0</v>
      </c>
      <c r="P74" s="25">
        <v>0</v>
      </c>
      <c r="Q74" s="25">
        <v>0</v>
      </c>
      <c r="R74" s="31">
        <v>0</v>
      </c>
      <c r="S74" s="31">
        <v>0</v>
      </c>
      <c r="T74" s="25">
        <v>0</v>
      </c>
      <c r="U74" s="25">
        <v>0</v>
      </c>
      <c r="V74" s="31">
        <v>0</v>
      </c>
      <c r="W74" s="31">
        <v>0</v>
      </c>
      <c r="X74" s="25">
        <v>0</v>
      </c>
      <c r="Y74" s="25">
        <v>0</v>
      </c>
      <c r="Z74" s="31">
        <v>0</v>
      </c>
      <c r="AA74" s="31">
        <v>0</v>
      </c>
      <c r="AB74" s="25">
        <v>0</v>
      </c>
      <c r="AC74" s="25">
        <v>0</v>
      </c>
      <c r="AD74" s="31">
        <v>0</v>
      </c>
      <c r="AE74" s="31">
        <v>0</v>
      </c>
      <c r="AF74" s="25">
        <v>0</v>
      </c>
      <c r="AG74" s="25">
        <v>0</v>
      </c>
      <c r="AH74" s="31">
        <v>0</v>
      </c>
      <c r="AI74" s="31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31">
        <v>248.7400000000016</v>
      </c>
      <c r="AQ74" s="31">
        <v>0</v>
      </c>
      <c r="AR74" s="31">
        <v>3.4800000000000182</v>
      </c>
      <c r="AS74" s="31">
        <v>0</v>
      </c>
      <c r="AT74" s="31">
        <v>0</v>
      </c>
      <c r="AU74" s="31">
        <v>0</v>
      </c>
      <c r="AV74" s="31">
        <v>0</v>
      </c>
      <c r="AW74" s="31">
        <v>0</v>
      </c>
      <c r="AX74" s="31">
        <v>0</v>
      </c>
      <c r="AY74" s="31">
        <v>0</v>
      </c>
    </row>
    <row r="75" spans="1:51" x14ac:dyDescent="0.25">
      <c r="A75">
        <v>73</v>
      </c>
      <c r="B75" s="31">
        <v>13329.36</v>
      </c>
      <c r="C75" s="31">
        <v>5826.6</v>
      </c>
      <c r="D75" s="25">
        <v>0</v>
      </c>
      <c r="E75" s="25">
        <v>0</v>
      </c>
      <c r="F75" s="31">
        <v>0</v>
      </c>
      <c r="G75" s="31">
        <v>0</v>
      </c>
      <c r="H75" s="25">
        <v>0</v>
      </c>
      <c r="I75" s="25">
        <v>0</v>
      </c>
      <c r="J75" s="31">
        <v>0</v>
      </c>
      <c r="K75" s="31">
        <v>0</v>
      </c>
      <c r="L75" s="25">
        <v>0</v>
      </c>
      <c r="M75" s="25">
        <v>0</v>
      </c>
      <c r="N75" s="31">
        <v>0</v>
      </c>
      <c r="O75" s="31">
        <v>0</v>
      </c>
      <c r="P75" s="25">
        <v>0</v>
      </c>
      <c r="Q75" s="25">
        <v>0</v>
      </c>
      <c r="R75" s="31">
        <v>0</v>
      </c>
      <c r="S75" s="31">
        <v>0</v>
      </c>
      <c r="T75" s="25">
        <v>0</v>
      </c>
      <c r="U75" s="25">
        <v>0</v>
      </c>
      <c r="V75" s="31">
        <v>0</v>
      </c>
      <c r="W75" s="31">
        <v>0</v>
      </c>
      <c r="X75" s="25">
        <v>0</v>
      </c>
      <c r="Y75" s="25">
        <v>0</v>
      </c>
      <c r="Z75" s="31">
        <v>0</v>
      </c>
      <c r="AA75" s="31">
        <v>0</v>
      </c>
      <c r="AB75" s="25">
        <v>0</v>
      </c>
      <c r="AC75" s="25">
        <v>0</v>
      </c>
      <c r="AD75" s="31">
        <v>0</v>
      </c>
      <c r="AE75" s="31">
        <v>0</v>
      </c>
      <c r="AF75" s="25">
        <v>0</v>
      </c>
      <c r="AG75" s="25">
        <v>0</v>
      </c>
      <c r="AH75" s="31">
        <v>0</v>
      </c>
      <c r="AI75" s="31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31">
        <v>191.55000000000291</v>
      </c>
      <c r="AQ75" s="31">
        <v>0</v>
      </c>
      <c r="AR75" s="31">
        <v>0</v>
      </c>
      <c r="AS75" s="31">
        <v>0</v>
      </c>
      <c r="AT75" s="31">
        <v>0</v>
      </c>
      <c r="AU75" s="31">
        <v>0</v>
      </c>
      <c r="AV75" s="31">
        <v>0</v>
      </c>
      <c r="AW75" s="31">
        <v>0</v>
      </c>
      <c r="AX75" s="31">
        <v>0</v>
      </c>
      <c r="AY75" s="31">
        <v>0</v>
      </c>
    </row>
    <row r="76" spans="1:51" x14ac:dyDescent="0.25">
      <c r="A76">
        <v>74</v>
      </c>
      <c r="B76" s="31">
        <v>20445.48</v>
      </c>
      <c r="C76" s="31">
        <v>8522.19</v>
      </c>
      <c r="D76" s="25">
        <v>0</v>
      </c>
      <c r="E76" s="25">
        <v>0</v>
      </c>
      <c r="F76" s="31">
        <v>0</v>
      </c>
      <c r="G76" s="31">
        <v>0</v>
      </c>
      <c r="H76" s="25">
        <v>0</v>
      </c>
      <c r="I76" s="25">
        <v>0</v>
      </c>
      <c r="J76" s="31">
        <v>0</v>
      </c>
      <c r="K76" s="31">
        <v>0</v>
      </c>
      <c r="L76" s="25">
        <v>0</v>
      </c>
      <c r="M76" s="25">
        <v>0</v>
      </c>
      <c r="N76" s="31">
        <v>0</v>
      </c>
      <c r="O76" s="31">
        <v>0</v>
      </c>
      <c r="P76" s="25">
        <v>0</v>
      </c>
      <c r="Q76" s="25">
        <v>0</v>
      </c>
      <c r="R76" s="31">
        <v>0</v>
      </c>
      <c r="S76" s="31">
        <v>0</v>
      </c>
      <c r="T76" s="25">
        <v>0</v>
      </c>
      <c r="U76" s="25">
        <v>0</v>
      </c>
      <c r="V76" s="31">
        <v>0</v>
      </c>
      <c r="W76" s="31">
        <v>0</v>
      </c>
      <c r="X76" s="25">
        <v>0</v>
      </c>
      <c r="Y76" s="25">
        <v>0</v>
      </c>
      <c r="Z76" s="31">
        <v>0</v>
      </c>
      <c r="AA76" s="31">
        <v>0</v>
      </c>
      <c r="AB76" s="25">
        <v>0</v>
      </c>
      <c r="AC76" s="25">
        <v>0</v>
      </c>
      <c r="AD76" s="31">
        <v>0</v>
      </c>
      <c r="AE76" s="31">
        <v>0</v>
      </c>
      <c r="AF76" s="25">
        <v>0</v>
      </c>
      <c r="AG76" s="25">
        <v>0</v>
      </c>
      <c r="AH76" s="31">
        <v>0</v>
      </c>
      <c r="AI76" s="31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31">
        <v>289.67000000000189</v>
      </c>
      <c r="AQ76" s="31">
        <v>0</v>
      </c>
      <c r="AR76" s="31">
        <v>0</v>
      </c>
      <c r="AS76" s="31">
        <v>0</v>
      </c>
      <c r="AT76" s="31">
        <v>0</v>
      </c>
      <c r="AU76" s="31">
        <v>0</v>
      </c>
      <c r="AV76" s="31">
        <v>0</v>
      </c>
      <c r="AW76" s="31">
        <v>0</v>
      </c>
      <c r="AX76" s="31">
        <v>0</v>
      </c>
      <c r="AY76" s="31">
        <v>0</v>
      </c>
    </row>
    <row r="77" spans="1:51" x14ac:dyDescent="0.25">
      <c r="A77">
        <v>75</v>
      </c>
      <c r="B77" s="31">
        <v>39015.9</v>
      </c>
      <c r="C77" s="31">
        <v>17697.47</v>
      </c>
      <c r="D77" s="25">
        <v>0</v>
      </c>
      <c r="E77" s="25">
        <v>0</v>
      </c>
      <c r="F77" s="31">
        <v>0</v>
      </c>
      <c r="G77" s="31">
        <v>0</v>
      </c>
      <c r="H77" s="25">
        <v>0</v>
      </c>
      <c r="I77" s="25">
        <v>0</v>
      </c>
      <c r="J77" s="31">
        <v>0</v>
      </c>
      <c r="K77" s="31">
        <v>0</v>
      </c>
      <c r="L77" s="25">
        <v>0</v>
      </c>
      <c r="M77" s="25">
        <v>0</v>
      </c>
      <c r="N77" s="31">
        <v>0</v>
      </c>
      <c r="O77" s="31">
        <v>0</v>
      </c>
      <c r="P77" s="25">
        <v>0</v>
      </c>
      <c r="Q77" s="25">
        <v>0</v>
      </c>
      <c r="R77" s="31">
        <v>0</v>
      </c>
      <c r="S77" s="31">
        <v>0</v>
      </c>
      <c r="T77" s="25">
        <v>0</v>
      </c>
      <c r="U77" s="25">
        <v>0</v>
      </c>
      <c r="V77" s="31">
        <v>0</v>
      </c>
      <c r="W77" s="31">
        <v>0</v>
      </c>
      <c r="X77" s="25">
        <v>0</v>
      </c>
      <c r="Y77" s="25">
        <v>0</v>
      </c>
      <c r="Z77" s="31">
        <v>0</v>
      </c>
      <c r="AA77" s="31">
        <v>0</v>
      </c>
      <c r="AB77" s="25">
        <v>0</v>
      </c>
      <c r="AC77" s="25">
        <v>0</v>
      </c>
      <c r="AD77" s="31">
        <v>0</v>
      </c>
      <c r="AE77" s="31">
        <v>0</v>
      </c>
      <c r="AF77" s="25">
        <v>0</v>
      </c>
      <c r="AG77" s="25">
        <v>0</v>
      </c>
      <c r="AH77" s="31">
        <v>0</v>
      </c>
      <c r="AI77" s="31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31">
        <v>567.12000000000262</v>
      </c>
      <c r="AQ77" s="31">
        <v>0</v>
      </c>
      <c r="AR77" s="31">
        <v>0</v>
      </c>
      <c r="AS77" s="31">
        <v>0</v>
      </c>
      <c r="AT77" s="31">
        <v>0</v>
      </c>
      <c r="AU77" s="31">
        <v>0</v>
      </c>
      <c r="AV77" s="31">
        <v>0</v>
      </c>
      <c r="AW77" s="31">
        <v>0</v>
      </c>
      <c r="AX77" s="31">
        <v>0</v>
      </c>
      <c r="AY77" s="31">
        <v>0</v>
      </c>
    </row>
    <row r="78" spans="1:51" x14ac:dyDescent="0.25">
      <c r="A78">
        <v>76</v>
      </c>
      <c r="B78" s="31">
        <v>33422.400000000001</v>
      </c>
      <c r="C78" s="31">
        <v>14403.250000000002</v>
      </c>
      <c r="D78" s="25">
        <v>0</v>
      </c>
      <c r="E78" s="25">
        <v>0</v>
      </c>
      <c r="F78" s="31">
        <v>0</v>
      </c>
      <c r="G78" s="31">
        <v>748.81999999999994</v>
      </c>
      <c r="H78" s="25">
        <v>0</v>
      </c>
      <c r="I78" s="25">
        <v>0</v>
      </c>
      <c r="J78" s="31">
        <v>0</v>
      </c>
      <c r="K78" s="31">
        <v>152.46</v>
      </c>
      <c r="L78" s="25">
        <v>0</v>
      </c>
      <c r="M78" s="25">
        <v>0</v>
      </c>
      <c r="N78" s="31">
        <v>0</v>
      </c>
      <c r="O78" s="31">
        <v>0</v>
      </c>
      <c r="P78" s="25">
        <v>0</v>
      </c>
      <c r="Q78" s="25">
        <v>0</v>
      </c>
      <c r="R78" s="31">
        <v>0</v>
      </c>
      <c r="S78" s="31">
        <v>0</v>
      </c>
      <c r="T78" s="25">
        <v>0</v>
      </c>
      <c r="U78" s="25">
        <v>0</v>
      </c>
      <c r="V78" s="31">
        <v>0</v>
      </c>
      <c r="W78" s="31">
        <v>424.77000000000004</v>
      </c>
      <c r="X78" s="25">
        <v>0</v>
      </c>
      <c r="Y78" s="25">
        <v>0</v>
      </c>
      <c r="Z78" s="31">
        <v>0</v>
      </c>
      <c r="AA78" s="31">
        <v>136.16</v>
      </c>
      <c r="AB78" s="25">
        <v>0</v>
      </c>
      <c r="AC78" s="25">
        <v>0</v>
      </c>
      <c r="AD78" s="31">
        <v>0</v>
      </c>
      <c r="AE78" s="31">
        <v>0</v>
      </c>
      <c r="AF78" s="25">
        <v>0</v>
      </c>
      <c r="AG78" s="25">
        <v>0</v>
      </c>
      <c r="AH78" s="31">
        <v>0</v>
      </c>
      <c r="AI78" s="31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31">
        <v>478.25000000000728</v>
      </c>
      <c r="AQ78" s="31">
        <v>7.4800000000000182</v>
      </c>
      <c r="AR78" s="31">
        <v>1.5200000000000102</v>
      </c>
      <c r="AS78" s="31">
        <v>0</v>
      </c>
      <c r="AT78" s="31">
        <v>0</v>
      </c>
      <c r="AU78" s="31">
        <v>4.2400000000000091</v>
      </c>
      <c r="AV78" s="31">
        <v>1.3600000000000136</v>
      </c>
      <c r="AW78" s="31">
        <v>0</v>
      </c>
      <c r="AX78" s="31">
        <v>0</v>
      </c>
      <c r="AY78" s="31">
        <v>0</v>
      </c>
    </row>
    <row r="79" spans="1:51" x14ac:dyDescent="0.25">
      <c r="A79">
        <v>77</v>
      </c>
      <c r="B79" s="31">
        <v>36053.820000000007</v>
      </c>
      <c r="C79" s="31">
        <v>15274.48</v>
      </c>
      <c r="D79" s="25">
        <v>0</v>
      </c>
      <c r="E79" s="25">
        <v>0</v>
      </c>
      <c r="F79" s="31">
        <v>0</v>
      </c>
      <c r="G79" s="31">
        <v>0</v>
      </c>
      <c r="H79" s="25">
        <v>0</v>
      </c>
      <c r="I79" s="25">
        <v>0</v>
      </c>
      <c r="J79" s="31">
        <v>0</v>
      </c>
      <c r="K79" s="31">
        <v>0</v>
      </c>
      <c r="L79" s="25">
        <v>0</v>
      </c>
      <c r="M79" s="25">
        <v>0</v>
      </c>
      <c r="N79" s="31">
        <v>0</v>
      </c>
      <c r="O79" s="31">
        <v>0</v>
      </c>
      <c r="P79" s="25">
        <v>0</v>
      </c>
      <c r="Q79" s="25">
        <v>0</v>
      </c>
      <c r="R79" s="31">
        <v>0</v>
      </c>
      <c r="S79" s="31">
        <v>0</v>
      </c>
      <c r="T79" s="25">
        <v>0</v>
      </c>
      <c r="U79" s="25">
        <v>0</v>
      </c>
      <c r="V79" s="31">
        <v>0</v>
      </c>
      <c r="W79" s="31">
        <v>0</v>
      </c>
      <c r="X79" s="25">
        <v>0</v>
      </c>
      <c r="Y79" s="25">
        <v>0</v>
      </c>
      <c r="Z79" s="31">
        <v>0</v>
      </c>
      <c r="AA79" s="31">
        <v>0</v>
      </c>
      <c r="AB79" s="25">
        <v>0</v>
      </c>
      <c r="AC79" s="25">
        <v>0</v>
      </c>
      <c r="AD79" s="31">
        <v>0</v>
      </c>
      <c r="AE79" s="31">
        <v>0</v>
      </c>
      <c r="AF79" s="25">
        <v>0</v>
      </c>
      <c r="AG79" s="25">
        <v>0</v>
      </c>
      <c r="AH79" s="31">
        <v>0</v>
      </c>
      <c r="AI79" s="31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31">
        <v>513.27000000000407</v>
      </c>
      <c r="AQ79" s="31">
        <v>0</v>
      </c>
      <c r="AR79" s="31">
        <v>0</v>
      </c>
      <c r="AS79" s="31">
        <v>0</v>
      </c>
      <c r="AT79" s="31">
        <v>0</v>
      </c>
      <c r="AU79" s="31">
        <v>0</v>
      </c>
      <c r="AV79" s="31">
        <v>0</v>
      </c>
      <c r="AW79" s="31">
        <v>0</v>
      </c>
      <c r="AX79" s="31">
        <v>0</v>
      </c>
      <c r="AY79" s="31">
        <v>0</v>
      </c>
    </row>
    <row r="80" spans="1:51" x14ac:dyDescent="0.25">
      <c r="A80">
        <v>78</v>
      </c>
      <c r="B80" s="31">
        <v>20422.71</v>
      </c>
      <c r="C80" s="31">
        <v>8603.77</v>
      </c>
      <c r="D80" s="25">
        <v>0</v>
      </c>
      <c r="E80" s="25">
        <v>0</v>
      </c>
      <c r="F80" s="31">
        <v>0</v>
      </c>
      <c r="G80" s="31">
        <v>0</v>
      </c>
      <c r="H80" s="25">
        <v>0</v>
      </c>
      <c r="I80" s="25">
        <v>0</v>
      </c>
      <c r="J80" s="31">
        <v>0</v>
      </c>
      <c r="K80" s="31">
        <v>0</v>
      </c>
      <c r="L80" s="25">
        <v>0</v>
      </c>
      <c r="M80" s="25">
        <v>0</v>
      </c>
      <c r="N80" s="31">
        <v>0</v>
      </c>
      <c r="O80" s="31">
        <v>0</v>
      </c>
      <c r="P80" s="25">
        <v>0</v>
      </c>
      <c r="Q80" s="25">
        <v>0</v>
      </c>
      <c r="R80" s="31">
        <v>0</v>
      </c>
      <c r="S80" s="31">
        <v>0</v>
      </c>
      <c r="T80" s="25">
        <v>0</v>
      </c>
      <c r="U80" s="25">
        <v>0</v>
      </c>
      <c r="V80" s="31">
        <v>0</v>
      </c>
      <c r="W80" s="31">
        <v>0</v>
      </c>
      <c r="X80" s="25">
        <v>0</v>
      </c>
      <c r="Y80" s="25">
        <v>0</v>
      </c>
      <c r="Z80" s="31">
        <v>0</v>
      </c>
      <c r="AA80" s="31">
        <v>0</v>
      </c>
      <c r="AB80" s="25">
        <v>0</v>
      </c>
      <c r="AC80" s="25">
        <v>0</v>
      </c>
      <c r="AD80" s="31">
        <v>2613.6</v>
      </c>
      <c r="AE80" s="31">
        <v>217.84</v>
      </c>
      <c r="AF80" s="25">
        <v>0</v>
      </c>
      <c r="AG80" s="25">
        <v>0</v>
      </c>
      <c r="AH80" s="31">
        <v>0</v>
      </c>
      <c r="AI80" s="31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31">
        <v>290.25000000000364</v>
      </c>
      <c r="AQ80" s="31">
        <v>0</v>
      </c>
      <c r="AR80" s="31">
        <v>0</v>
      </c>
      <c r="AS80" s="31">
        <v>0</v>
      </c>
      <c r="AT80" s="31">
        <v>0</v>
      </c>
      <c r="AU80" s="31">
        <v>0</v>
      </c>
      <c r="AV80" s="31">
        <v>0</v>
      </c>
      <c r="AW80" s="31">
        <v>28.299999999999727</v>
      </c>
      <c r="AX80" s="31">
        <v>0</v>
      </c>
      <c r="AY80" s="31">
        <v>0</v>
      </c>
    </row>
    <row r="81" spans="1:51" x14ac:dyDescent="0.25">
      <c r="A81">
        <v>79</v>
      </c>
      <c r="B81" s="31">
        <v>13211.55</v>
      </c>
      <c r="C81" s="31">
        <v>5363.7200000000012</v>
      </c>
      <c r="D81" s="25">
        <v>0</v>
      </c>
      <c r="E81" s="25">
        <v>0</v>
      </c>
      <c r="F81" s="31">
        <v>0</v>
      </c>
      <c r="G81" s="31">
        <v>0</v>
      </c>
      <c r="H81" s="25">
        <v>0</v>
      </c>
      <c r="I81" s="25">
        <v>0</v>
      </c>
      <c r="J81" s="31">
        <v>0</v>
      </c>
      <c r="K81" s="31">
        <v>0</v>
      </c>
      <c r="L81" s="25">
        <v>0</v>
      </c>
      <c r="M81" s="25">
        <v>0</v>
      </c>
      <c r="N81" s="31">
        <v>0</v>
      </c>
      <c r="O81" s="31">
        <v>0</v>
      </c>
      <c r="P81" s="25">
        <v>0</v>
      </c>
      <c r="Q81" s="25">
        <v>0</v>
      </c>
      <c r="R81" s="31">
        <v>0</v>
      </c>
      <c r="S81" s="31">
        <v>0</v>
      </c>
      <c r="T81" s="25">
        <v>0</v>
      </c>
      <c r="U81" s="25">
        <v>0</v>
      </c>
      <c r="V81" s="31">
        <v>0</v>
      </c>
      <c r="W81" s="31">
        <v>0</v>
      </c>
      <c r="X81" s="25">
        <v>0</v>
      </c>
      <c r="Y81" s="25">
        <v>0</v>
      </c>
      <c r="Z81" s="31">
        <v>686.07</v>
      </c>
      <c r="AA81" s="31">
        <v>68.08</v>
      </c>
      <c r="AB81" s="25">
        <v>0</v>
      </c>
      <c r="AC81" s="25">
        <v>0</v>
      </c>
      <c r="AD81" s="31">
        <v>0</v>
      </c>
      <c r="AE81" s="31">
        <v>0</v>
      </c>
      <c r="AF81" s="25">
        <v>0</v>
      </c>
      <c r="AG81" s="25">
        <v>0</v>
      </c>
      <c r="AH81" s="31">
        <v>0</v>
      </c>
      <c r="AI81" s="31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31">
        <v>185.7400000000016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7.5399999999999636</v>
      </c>
      <c r="AW81" s="31">
        <v>0</v>
      </c>
      <c r="AX81" s="31">
        <v>0</v>
      </c>
      <c r="AY81" s="31">
        <v>0</v>
      </c>
    </row>
    <row r="82" spans="1:51" x14ac:dyDescent="0.25">
      <c r="A82">
        <v>80</v>
      </c>
      <c r="B82" s="31">
        <v>24256.98</v>
      </c>
      <c r="C82" s="31">
        <v>10945.33</v>
      </c>
      <c r="D82" s="25">
        <v>0</v>
      </c>
      <c r="E82" s="25">
        <v>0</v>
      </c>
      <c r="F82" s="31">
        <v>1043.67</v>
      </c>
      <c r="G82" s="31">
        <v>272.28999999999996</v>
      </c>
      <c r="H82" s="25">
        <v>0</v>
      </c>
      <c r="I82" s="25">
        <v>0</v>
      </c>
      <c r="J82" s="31">
        <v>0</v>
      </c>
      <c r="K82" s="31">
        <v>0</v>
      </c>
      <c r="L82" s="25">
        <v>0</v>
      </c>
      <c r="M82" s="25">
        <v>0</v>
      </c>
      <c r="N82" s="31">
        <v>0</v>
      </c>
      <c r="O82" s="31">
        <v>0</v>
      </c>
      <c r="P82" s="25">
        <v>0</v>
      </c>
      <c r="Q82" s="25">
        <v>0</v>
      </c>
      <c r="R82" s="31">
        <v>0</v>
      </c>
      <c r="S82" s="31">
        <v>0</v>
      </c>
      <c r="T82" s="25">
        <v>0</v>
      </c>
      <c r="U82" s="25">
        <v>0</v>
      </c>
      <c r="V82" s="31">
        <v>686.07</v>
      </c>
      <c r="W82" s="31">
        <v>70.8</v>
      </c>
      <c r="X82" s="25">
        <v>0</v>
      </c>
      <c r="Y82" s="25">
        <v>0</v>
      </c>
      <c r="Z82" s="31">
        <v>0</v>
      </c>
      <c r="AA82" s="31">
        <v>0</v>
      </c>
      <c r="AB82" s="25">
        <v>0</v>
      </c>
      <c r="AC82" s="25">
        <v>0</v>
      </c>
      <c r="AD82" s="31">
        <v>0</v>
      </c>
      <c r="AE82" s="31">
        <v>0</v>
      </c>
      <c r="AF82" s="25">
        <v>0</v>
      </c>
      <c r="AG82" s="25">
        <v>0</v>
      </c>
      <c r="AH82" s="31">
        <v>0</v>
      </c>
      <c r="AI82" s="31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31">
        <v>352.01000000000204</v>
      </c>
      <c r="AQ82" s="31">
        <v>13.150000000000091</v>
      </c>
      <c r="AR82" s="31">
        <v>0</v>
      </c>
      <c r="AS82" s="31">
        <v>0</v>
      </c>
      <c r="AT82" s="31">
        <v>0</v>
      </c>
      <c r="AU82" s="31">
        <v>7.5600000000000591</v>
      </c>
      <c r="AV82" s="31">
        <v>0</v>
      </c>
      <c r="AW82" s="31">
        <v>0</v>
      </c>
      <c r="AX82" s="31">
        <v>0</v>
      </c>
      <c r="AY82" s="31">
        <v>0</v>
      </c>
    </row>
    <row r="83" spans="1:51" x14ac:dyDescent="0.25">
      <c r="A83">
        <v>81</v>
      </c>
      <c r="B83" s="31">
        <v>35322.21</v>
      </c>
      <c r="C83" s="31">
        <v>12742.48</v>
      </c>
      <c r="D83" s="25">
        <v>102.72</v>
      </c>
      <c r="E83" s="25">
        <v>24.75</v>
      </c>
      <c r="F83" s="31">
        <v>274.43</v>
      </c>
      <c r="G83" s="31">
        <v>136.13</v>
      </c>
      <c r="H83" s="25">
        <v>0</v>
      </c>
      <c r="I83" s="25">
        <v>0</v>
      </c>
      <c r="J83" s="31">
        <v>0</v>
      </c>
      <c r="K83" s="31">
        <v>0</v>
      </c>
      <c r="L83" s="25">
        <v>0</v>
      </c>
      <c r="M83" s="25">
        <v>0</v>
      </c>
      <c r="N83" s="31">
        <v>0</v>
      </c>
      <c r="O83" s="31">
        <v>0</v>
      </c>
      <c r="P83" s="25">
        <v>0</v>
      </c>
      <c r="Q83" s="25">
        <v>0</v>
      </c>
      <c r="R83" s="31">
        <v>0</v>
      </c>
      <c r="S83" s="31">
        <v>0</v>
      </c>
      <c r="T83" s="25">
        <v>0</v>
      </c>
      <c r="U83" s="25">
        <v>0</v>
      </c>
      <c r="V83" s="31">
        <v>0</v>
      </c>
      <c r="W83" s="31">
        <v>0</v>
      </c>
      <c r="X83" s="25">
        <v>0</v>
      </c>
      <c r="Y83" s="25">
        <v>0</v>
      </c>
      <c r="Z83" s="31">
        <v>0</v>
      </c>
      <c r="AA83" s="31">
        <v>0</v>
      </c>
      <c r="AB83" s="25">
        <v>0</v>
      </c>
      <c r="AC83" s="25">
        <v>0</v>
      </c>
      <c r="AD83" s="31">
        <v>0</v>
      </c>
      <c r="AE83" s="31">
        <v>0</v>
      </c>
      <c r="AF83" s="25">
        <v>0</v>
      </c>
      <c r="AG83" s="25">
        <v>0</v>
      </c>
      <c r="AH83" s="31">
        <v>0</v>
      </c>
      <c r="AI83" s="31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31">
        <v>481.90999999999622</v>
      </c>
      <c r="AQ83" s="31">
        <v>4.1000000000000227</v>
      </c>
      <c r="AR83" s="31">
        <v>0</v>
      </c>
      <c r="AS83" s="31">
        <v>0</v>
      </c>
      <c r="AT83" s="31">
        <v>0</v>
      </c>
      <c r="AU83" s="31">
        <v>0</v>
      </c>
      <c r="AV83" s="31">
        <v>0</v>
      </c>
      <c r="AW83" s="31">
        <v>0</v>
      </c>
      <c r="AX83" s="31">
        <v>0</v>
      </c>
      <c r="AY83" s="31">
        <v>0</v>
      </c>
    </row>
    <row r="84" spans="1:51" x14ac:dyDescent="0.25">
      <c r="A84">
        <v>82</v>
      </c>
      <c r="B84" s="31">
        <v>17960.580000000002</v>
      </c>
      <c r="C84" s="31">
        <v>7650.7800000000007</v>
      </c>
      <c r="D84" s="25">
        <v>0</v>
      </c>
      <c r="E84" s="25">
        <v>0</v>
      </c>
      <c r="F84" s="31">
        <v>0</v>
      </c>
      <c r="G84" s="31">
        <v>0</v>
      </c>
      <c r="H84" s="25">
        <v>0</v>
      </c>
      <c r="I84" s="25">
        <v>0</v>
      </c>
      <c r="J84" s="31">
        <v>0</v>
      </c>
      <c r="K84" s="31">
        <v>0</v>
      </c>
      <c r="L84" s="25">
        <v>0</v>
      </c>
      <c r="M84" s="25">
        <v>0</v>
      </c>
      <c r="N84" s="31">
        <v>0</v>
      </c>
      <c r="O84" s="31">
        <v>0</v>
      </c>
      <c r="P84" s="25">
        <v>0</v>
      </c>
      <c r="Q84" s="25">
        <v>0</v>
      </c>
      <c r="R84" s="31">
        <v>0</v>
      </c>
      <c r="S84" s="31">
        <v>0</v>
      </c>
      <c r="T84" s="25">
        <v>0</v>
      </c>
      <c r="U84" s="25">
        <v>0</v>
      </c>
      <c r="V84" s="31">
        <v>0</v>
      </c>
      <c r="W84" s="31">
        <v>0</v>
      </c>
      <c r="X84" s="25">
        <v>0</v>
      </c>
      <c r="Y84" s="25">
        <v>0</v>
      </c>
      <c r="Z84" s="31">
        <v>0</v>
      </c>
      <c r="AA84" s="31">
        <v>0</v>
      </c>
      <c r="AB84" s="25">
        <v>0</v>
      </c>
      <c r="AC84" s="25">
        <v>0</v>
      </c>
      <c r="AD84" s="31">
        <v>0</v>
      </c>
      <c r="AE84" s="31">
        <v>0</v>
      </c>
      <c r="AF84" s="25">
        <v>0</v>
      </c>
      <c r="AG84" s="25">
        <v>0</v>
      </c>
      <c r="AH84" s="31">
        <v>0</v>
      </c>
      <c r="AI84" s="31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31">
        <v>256.09999999999854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</row>
    <row r="85" spans="1:51" x14ac:dyDescent="0.25">
      <c r="A85">
        <v>83</v>
      </c>
      <c r="B85" s="31">
        <v>74609.37</v>
      </c>
      <c r="C85" s="31">
        <v>30630.550000000003</v>
      </c>
      <c r="D85" s="25">
        <v>0</v>
      </c>
      <c r="E85" s="25">
        <v>0</v>
      </c>
      <c r="F85" s="31">
        <v>0</v>
      </c>
      <c r="G85" s="31">
        <v>0</v>
      </c>
      <c r="H85" s="25">
        <v>0</v>
      </c>
      <c r="I85" s="25">
        <v>0</v>
      </c>
      <c r="J85" s="31">
        <v>0</v>
      </c>
      <c r="K85" s="31">
        <v>0</v>
      </c>
      <c r="L85" s="25">
        <v>0</v>
      </c>
      <c r="M85" s="25">
        <v>0</v>
      </c>
      <c r="N85" s="31">
        <v>0</v>
      </c>
      <c r="O85" s="31">
        <v>0</v>
      </c>
      <c r="P85" s="25">
        <v>0</v>
      </c>
      <c r="Q85" s="25">
        <v>0</v>
      </c>
      <c r="R85" s="31">
        <v>0</v>
      </c>
      <c r="S85" s="31">
        <v>0</v>
      </c>
      <c r="T85" s="25">
        <v>0</v>
      </c>
      <c r="U85" s="25">
        <v>0</v>
      </c>
      <c r="V85" s="31">
        <v>0</v>
      </c>
      <c r="W85" s="31">
        <v>0</v>
      </c>
      <c r="X85" s="25">
        <v>0</v>
      </c>
      <c r="Y85" s="25">
        <v>0</v>
      </c>
      <c r="Z85" s="31">
        <v>989.6</v>
      </c>
      <c r="AA85" s="31">
        <v>136.16</v>
      </c>
      <c r="AB85" s="25">
        <v>0</v>
      </c>
      <c r="AC85" s="25">
        <v>0</v>
      </c>
      <c r="AD85" s="31">
        <v>0</v>
      </c>
      <c r="AE85" s="31">
        <v>0</v>
      </c>
      <c r="AF85" s="25">
        <v>0</v>
      </c>
      <c r="AG85" s="25">
        <v>0</v>
      </c>
      <c r="AH85" s="31">
        <v>0</v>
      </c>
      <c r="AI85" s="31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31">
        <v>1052.3899999999994</v>
      </c>
      <c r="AQ85" s="31">
        <v>0</v>
      </c>
      <c r="AR85" s="31">
        <v>0</v>
      </c>
      <c r="AS85" s="31">
        <v>0</v>
      </c>
      <c r="AT85" s="31">
        <v>0</v>
      </c>
      <c r="AU85" s="31">
        <v>0</v>
      </c>
      <c r="AV85" s="31">
        <v>11.25</v>
      </c>
      <c r="AW85" s="31">
        <v>0</v>
      </c>
      <c r="AX85" s="31">
        <v>0</v>
      </c>
      <c r="AY85" s="31">
        <v>0</v>
      </c>
    </row>
    <row r="86" spans="1:51" x14ac:dyDescent="0.25">
      <c r="A86">
        <v>84</v>
      </c>
      <c r="B86" s="31">
        <v>12576.960000000001</v>
      </c>
      <c r="C86" s="31">
        <v>5091.47</v>
      </c>
      <c r="D86" s="25">
        <v>89.1</v>
      </c>
      <c r="E86" s="25">
        <v>49.5</v>
      </c>
      <c r="F86" s="31">
        <v>0</v>
      </c>
      <c r="G86" s="31">
        <v>0</v>
      </c>
      <c r="H86" s="25">
        <v>0</v>
      </c>
      <c r="I86" s="25">
        <v>0</v>
      </c>
      <c r="J86" s="31">
        <v>0</v>
      </c>
      <c r="K86" s="31">
        <v>0</v>
      </c>
      <c r="L86" s="25">
        <v>0</v>
      </c>
      <c r="M86" s="25">
        <v>0</v>
      </c>
      <c r="N86" s="31">
        <v>0</v>
      </c>
      <c r="O86" s="31">
        <v>0</v>
      </c>
      <c r="P86" s="25">
        <v>0</v>
      </c>
      <c r="Q86" s="25">
        <v>0</v>
      </c>
      <c r="R86" s="31">
        <v>0</v>
      </c>
      <c r="S86" s="31">
        <v>0</v>
      </c>
      <c r="T86" s="25">
        <v>0</v>
      </c>
      <c r="U86" s="25">
        <v>0</v>
      </c>
      <c r="V86" s="31">
        <v>0</v>
      </c>
      <c r="W86" s="31">
        <v>0</v>
      </c>
      <c r="X86" s="25">
        <v>0</v>
      </c>
      <c r="Y86" s="25">
        <v>0</v>
      </c>
      <c r="Z86" s="31">
        <v>0</v>
      </c>
      <c r="AA86" s="31">
        <v>0</v>
      </c>
      <c r="AB86" s="25">
        <v>0</v>
      </c>
      <c r="AC86" s="25">
        <v>0</v>
      </c>
      <c r="AD86" s="31">
        <v>1884.96</v>
      </c>
      <c r="AE86" s="31">
        <v>217.84</v>
      </c>
      <c r="AF86" s="25">
        <v>0</v>
      </c>
      <c r="AG86" s="25">
        <v>0</v>
      </c>
      <c r="AH86" s="31">
        <v>0</v>
      </c>
      <c r="AI86" s="31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31">
        <v>178.05000000000291</v>
      </c>
      <c r="AQ86" s="31">
        <v>0</v>
      </c>
      <c r="AR86" s="31">
        <v>0</v>
      </c>
      <c r="AS86" s="31">
        <v>0</v>
      </c>
      <c r="AT86" s="31">
        <v>0</v>
      </c>
      <c r="AU86" s="31">
        <v>0</v>
      </c>
      <c r="AV86" s="31">
        <v>0</v>
      </c>
      <c r="AW86" s="31">
        <v>21.009999999999764</v>
      </c>
      <c r="AX86" s="31">
        <v>0</v>
      </c>
      <c r="AY86" s="31">
        <v>0</v>
      </c>
    </row>
    <row r="87" spans="1:51" x14ac:dyDescent="0.25">
      <c r="A87">
        <v>85</v>
      </c>
      <c r="B87" s="31">
        <v>30689.010000000002</v>
      </c>
      <c r="C87" s="31">
        <v>12116.13</v>
      </c>
      <c r="D87" s="25">
        <v>178.2</v>
      </c>
      <c r="E87" s="25">
        <v>99</v>
      </c>
      <c r="F87" s="31">
        <v>0</v>
      </c>
      <c r="G87" s="31">
        <v>0</v>
      </c>
      <c r="H87" s="25">
        <v>0</v>
      </c>
      <c r="I87" s="25">
        <v>0</v>
      </c>
      <c r="J87" s="31">
        <v>0</v>
      </c>
      <c r="K87" s="31">
        <v>0</v>
      </c>
      <c r="L87" s="25">
        <v>0</v>
      </c>
      <c r="M87" s="25">
        <v>0</v>
      </c>
      <c r="N87" s="31">
        <v>0</v>
      </c>
      <c r="O87" s="31">
        <v>0</v>
      </c>
      <c r="P87" s="25">
        <v>0</v>
      </c>
      <c r="Q87" s="25">
        <v>0</v>
      </c>
      <c r="R87" s="31">
        <v>0</v>
      </c>
      <c r="S87" s="31">
        <v>0</v>
      </c>
      <c r="T87" s="25">
        <v>0</v>
      </c>
      <c r="U87" s="25">
        <v>0</v>
      </c>
      <c r="V87" s="31">
        <v>0</v>
      </c>
      <c r="W87" s="31">
        <v>0</v>
      </c>
      <c r="X87" s="25">
        <v>0</v>
      </c>
      <c r="Y87" s="25">
        <v>0</v>
      </c>
      <c r="Z87" s="31">
        <v>0</v>
      </c>
      <c r="AA87" s="31">
        <v>0</v>
      </c>
      <c r="AB87" s="25">
        <v>0</v>
      </c>
      <c r="AC87" s="25">
        <v>0</v>
      </c>
      <c r="AD87" s="31">
        <v>0</v>
      </c>
      <c r="AE87" s="31">
        <v>0</v>
      </c>
      <c r="AF87" s="25">
        <v>0</v>
      </c>
      <c r="AG87" s="25">
        <v>0</v>
      </c>
      <c r="AH87" s="31">
        <v>0</v>
      </c>
      <c r="AI87" s="31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31">
        <v>430.82000000000698</v>
      </c>
      <c r="AQ87" s="31">
        <v>0</v>
      </c>
      <c r="AR87" s="31">
        <v>0</v>
      </c>
      <c r="AS87" s="31">
        <v>0</v>
      </c>
      <c r="AT87" s="31">
        <v>0</v>
      </c>
      <c r="AU87" s="31">
        <v>0</v>
      </c>
      <c r="AV87" s="31">
        <v>0</v>
      </c>
      <c r="AW87" s="31">
        <v>0</v>
      </c>
      <c r="AX87" s="31">
        <v>0</v>
      </c>
      <c r="AY87" s="31">
        <v>0</v>
      </c>
    </row>
    <row r="88" spans="1:51" x14ac:dyDescent="0.25">
      <c r="A88">
        <v>86</v>
      </c>
      <c r="B88" s="31">
        <v>106721.01</v>
      </c>
      <c r="C88" s="31">
        <v>43590.509999999995</v>
      </c>
      <c r="D88" s="25">
        <v>0</v>
      </c>
      <c r="E88" s="25">
        <v>24.75</v>
      </c>
      <c r="F88" s="31">
        <v>1153.8499999999999</v>
      </c>
      <c r="G88" s="31">
        <v>272.28999999999996</v>
      </c>
      <c r="H88" s="25">
        <v>0</v>
      </c>
      <c r="I88" s="25">
        <v>0</v>
      </c>
      <c r="J88" s="31">
        <v>1960.1999999999998</v>
      </c>
      <c r="K88" s="31">
        <v>76.239999999999995</v>
      </c>
      <c r="L88" s="25">
        <v>0</v>
      </c>
      <c r="M88" s="25">
        <v>0</v>
      </c>
      <c r="N88" s="31">
        <v>0</v>
      </c>
      <c r="O88" s="31">
        <v>0</v>
      </c>
      <c r="P88" s="25">
        <v>0</v>
      </c>
      <c r="Q88" s="25">
        <v>0</v>
      </c>
      <c r="R88" s="31">
        <v>0</v>
      </c>
      <c r="S88" s="31">
        <v>0</v>
      </c>
      <c r="T88" s="25">
        <v>0</v>
      </c>
      <c r="U88" s="25">
        <v>0</v>
      </c>
      <c r="V88" s="31">
        <v>494.8</v>
      </c>
      <c r="W88" s="31">
        <v>70.8</v>
      </c>
      <c r="X88" s="25">
        <v>0</v>
      </c>
      <c r="Y88" s="25">
        <v>0</v>
      </c>
      <c r="Z88" s="31">
        <v>0</v>
      </c>
      <c r="AA88" s="31">
        <v>0</v>
      </c>
      <c r="AB88" s="25">
        <v>0</v>
      </c>
      <c r="AC88" s="25">
        <v>0</v>
      </c>
      <c r="AD88" s="31">
        <v>0</v>
      </c>
      <c r="AE88" s="31">
        <v>0</v>
      </c>
      <c r="AF88" s="25">
        <v>0</v>
      </c>
      <c r="AG88" s="25">
        <v>0</v>
      </c>
      <c r="AH88" s="31">
        <v>0</v>
      </c>
      <c r="AI88" s="31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31">
        <v>1503.3500000000058</v>
      </c>
      <c r="AQ88" s="31">
        <v>14.25</v>
      </c>
      <c r="AR88" s="31">
        <v>20.3599999999999</v>
      </c>
      <c r="AS88" s="31">
        <v>0</v>
      </c>
      <c r="AT88" s="31">
        <v>0</v>
      </c>
      <c r="AU88" s="31">
        <v>5.6399999999999864</v>
      </c>
      <c r="AV88" s="31">
        <v>0</v>
      </c>
      <c r="AW88" s="31">
        <v>0</v>
      </c>
      <c r="AX88" s="31">
        <v>0</v>
      </c>
      <c r="AY88" s="31">
        <v>0</v>
      </c>
    </row>
    <row r="89" spans="1:51" x14ac:dyDescent="0.25">
      <c r="A89">
        <v>87</v>
      </c>
      <c r="B89" s="31">
        <v>23442.210000000003</v>
      </c>
      <c r="C89" s="31">
        <v>8930.5999999999985</v>
      </c>
      <c r="D89" s="25">
        <v>0</v>
      </c>
      <c r="E89" s="25">
        <v>0</v>
      </c>
      <c r="F89" s="31">
        <v>0</v>
      </c>
      <c r="G89" s="31">
        <v>0</v>
      </c>
      <c r="H89" s="25">
        <v>0</v>
      </c>
      <c r="I89" s="25">
        <v>0</v>
      </c>
      <c r="J89" s="31">
        <v>196.02</v>
      </c>
      <c r="K89" s="31">
        <v>152.46</v>
      </c>
      <c r="L89" s="25">
        <v>0</v>
      </c>
      <c r="M89" s="25">
        <v>0</v>
      </c>
      <c r="N89" s="31">
        <v>0</v>
      </c>
      <c r="O89" s="31">
        <v>0</v>
      </c>
      <c r="P89" s="25">
        <v>0</v>
      </c>
      <c r="Q89" s="25">
        <v>0</v>
      </c>
      <c r="R89" s="31">
        <v>0</v>
      </c>
      <c r="S89" s="31">
        <v>0</v>
      </c>
      <c r="T89" s="25">
        <v>0</v>
      </c>
      <c r="U89" s="25">
        <v>0</v>
      </c>
      <c r="V89" s="31">
        <v>0</v>
      </c>
      <c r="W89" s="31">
        <v>0</v>
      </c>
      <c r="X89" s="25">
        <v>0</v>
      </c>
      <c r="Y89" s="25">
        <v>0</v>
      </c>
      <c r="Z89" s="31">
        <v>0</v>
      </c>
      <c r="AA89" s="31">
        <v>0</v>
      </c>
      <c r="AB89" s="25">
        <v>0</v>
      </c>
      <c r="AC89" s="25">
        <v>0</v>
      </c>
      <c r="AD89" s="31">
        <v>0</v>
      </c>
      <c r="AE89" s="31">
        <v>0</v>
      </c>
      <c r="AF89" s="25">
        <v>0</v>
      </c>
      <c r="AG89" s="25">
        <v>0</v>
      </c>
      <c r="AH89" s="31">
        <v>0</v>
      </c>
      <c r="AI89" s="31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31">
        <v>323.71999999999753</v>
      </c>
      <c r="AQ89" s="31">
        <v>0</v>
      </c>
      <c r="AR89" s="31">
        <v>3.4700000000000273</v>
      </c>
      <c r="AS89" s="31">
        <v>0</v>
      </c>
      <c r="AT89" s="31">
        <v>0</v>
      </c>
      <c r="AU89" s="31">
        <v>0</v>
      </c>
      <c r="AV89" s="31">
        <v>0</v>
      </c>
      <c r="AW89" s="31">
        <v>0</v>
      </c>
      <c r="AX89" s="31">
        <v>0</v>
      </c>
      <c r="AY89" s="31">
        <v>0</v>
      </c>
    </row>
    <row r="90" spans="1:51" x14ac:dyDescent="0.25">
      <c r="A90">
        <v>88</v>
      </c>
      <c r="B90" s="31">
        <v>28891.17</v>
      </c>
      <c r="C90" s="31">
        <v>11544.280000000002</v>
      </c>
      <c r="D90" s="25">
        <v>0</v>
      </c>
      <c r="E90" s="25">
        <v>0</v>
      </c>
      <c r="F90" s="31">
        <v>0</v>
      </c>
      <c r="G90" s="31">
        <v>0</v>
      </c>
      <c r="H90" s="25">
        <v>0</v>
      </c>
      <c r="I90" s="25">
        <v>0</v>
      </c>
      <c r="J90" s="31">
        <v>0</v>
      </c>
      <c r="K90" s="31">
        <v>0</v>
      </c>
      <c r="L90" s="25">
        <v>0</v>
      </c>
      <c r="M90" s="25">
        <v>0</v>
      </c>
      <c r="N90" s="31">
        <v>0</v>
      </c>
      <c r="O90" s="31">
        <v>0</v>
      </c>
      <c r="P90" s="25">
        <v>0</v>
      </c>
      <c r="Q90" s="25">
        <v>0</v>
      </c>
      <c r="R90" s="31">
        <v>0</v>
      </c>
      <c r="S90" s="31">
        <v>0</v>
      </c>
      <c r="T90" s="25">
        <v>0</v>
      </c>
      <c r="U90" s="25">
        <v>0</v>
      </c>
      <c r="V90" s="31">
        <v>0</v>
      </c>
      <c r="W90" s="31">
        <v>0</v>
      </c>
      <c r="X90" s="25">
        <v>0</v>
      </c>
      <c r="Y90" s="25">
        <v>0</v>
      </c>
      <c r="Z90" s="31">
        <v>0</v>
      </c>
      <c r="AA90" s="31">
        <v>0</v>
      </c>
      <c r="AB90" s="25">
        <v>0</v>
      </c>
      <c r="AC90" s="25">
        <v>0</v>
      </c>
      <c r="AD90" s="31">
        <v>0</v>
      </c>
      <c r="AE90" s="31">
        <v>0</v>
      </c>
      <c r="AF90" s="25">
        <v>0</v>
      </c>
      <c r="AG90" s="25">
        <v>0</v>
      </c>
      <c r="AH90" s="31">
        <v>0</v>
      </c>
      <c r="AI90" s="31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31">
        <v>404.35000000000582</v>
      </c>
      <c r="AQ90" s="31">
        <v>0</v>
      </c>
      <c r="AR90" s="31">
        <v>0</v>
      </c>
      <c r="AS90" s="31">
        <v>0</v>
      </c>
      <c r="AT90" s="31">
        <v>0</v>
      </c>
      <c r="AU90" s="31">
        <v>0</v>
      </c>
      <c r="AV90" s="31">
        <v>0</v>
      </c>
      <c r="AW90" s="31">
        <v>0</v>
      </c>
      <c r="AX90" s="31">
        <v>0</v>
      </c>
      <c r="AY90" s="31">
        <v>0</v>
      </c>
    </row>
    <row r="91" spans="1:51" x14ac:dyDescent="0.25">
      <c r="A91">
        <v>89</v>
      </c>
      <c r="B91" s="31">
        <v>37589.31</v>
      </c>
      <c r="C91" s="31">
        <v>16172.930000000002</v>
      </c>
      <c r="D91" s="25">
        <v>213.84</v>
      </c>
      <c r="E91" s="25">
        <v>24.75</v>
      </c>
      <c r="F91" s="31">
        <v>0</v>
      </c>
      <c r="G91" s="31">
        <v>0</v>
      </c>
      <c r="H91" s="25">
        <v>0</v>
      </c>
      <c r="I91" s="25">
        <v>0</v>
      </c>
      <c r="J91" s="31">
        <v>0</v>
      </c>
      <c r="K91" s="31">
        <v>0</v>
      </c>
      <c r="L91" s="25">
        <v>0</v>
      </c>
      <c r="M91" s="25">
        <v>0</v>
      </c>
      <c r="N91" s="31">
        <v>0</v>
      </c>
      <c r="O91" s="31">
        <v>0</v>
      </c>
      <c r="P91" s="25">
        <v>0</v>
      </c>
      <c r="Q91" s="25">
        <v>0</v>
      </c>
      <c r="R91" s="31">
        <v>0</v>
      </c>
      <c r="S91" s="31">
        <v>0</v>
      </c>
      <c r="T91" s="25">
        <v>0</v>
      </c>
      <c r="U91" s="25">
        <v>0</v>
      </c>
      <c r="V91" s="31">
        <v>0</v>
      </c>
      <c r="W91" s="31">
        <v>0</v>
      </c>
      <c r="X91" s="25">
        <v>0</v>
      </c>
      <c r="Y91" s="25">
        <v>0</v>
      </c>
      <c r="Z91" s="31">
        <v>0</v>
      </c>
      <c r="AA91" s="31">
        <v>0</v>
      </c>
      <c r="AB91" s="25">
        <v>0</v>
      </c>
      <c r="AC91" s="25">
        <v>0</v>
      </c>
      <c r="AD91" s="31">
        <v>0</v>
      </c>
      <c r="AE91" s="31">
        <v>0</v>
      </c>
      <c r="AF91" s="25">
        <v>0</v>
      </c>
      <c r="AG91" s="25">
        <v>0</v>
      </c>
      <c r="AH91" s="31">
        <v>0</v>
      </c>
      <c r="AI91" s="31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31">
        <v>539.99000000000524</v>
      </c>
      <c r="AQ91" s="31">
        <v>0</v>
      </c>
      <c r="AR91" s="31">
        <v>0</v>
      </c>
      <c r="AS91" s="31">
        <v>0</v>
      </c>
      <c r="AT91" s="31">
        <v>0</v>
      </c>
      <c r="AU91" s="31">
        <v>0</v>
      </c>
      <c r="AV91" s="31">
        <v>0</v>
      </c>
      <c r="AW91" s="31">
        <v>0</v>
      </c>
      <c r="AX91" s="31">
        <v>0</v>
      </c>
      <c r="AY91" s="31">
        <v>0</v>
      </c>
    </row>
    <row r="92" spans="1:51" x14ac:dyDescent="0.25">
      <c r="A92">
        <v>90</v>
      </c>
      <c r="B92" s="31">
        <v>22289.850000000002</v>
      </c>
      <c r="C92" s="31">
        <v>10155.679999999998</v>
      </c>
      <c r="D92" s="25">
        <v>0</v>
      </c>
      <c r="E92" s="25">
        <v>0</v>
      </c>
      <c r="F92" s="31">
        <v>0</v>
      </c>
      <c r="G92" s="31">
        <v>0</v>
      </c>
      <c r="H92" s="25">
        <v>0</v>
      </c>
      <c r="I92" s="25">
        <v>0</v>
      </c>
      <c r="J92" s="31">
        <v>0</v>
      </c>
      <c r="K92" s="31">
        <v>0</v>
      </c>
      <c r="L92" s="25">
        <v>0</v>
      </c>
      <c r="M92" s="25">
        <v>0</v>
      </c>
      <c r="N92" s="31">
        <v>0</v>
      </c>
      <c r="O92" s="31">
        <v>0</v>
      </c>
      <c r="P92" s="25">
        <v>0</v>
      </c>
      <c r="Q92" s="25">
        <v>0</v>
      </c>
      <c r="R92" s="31">
        <v>0</v>
      </c>
      <c r="S92" s="31">
        <v>0</v>
      </c>
      <c r="T92" s="25">
        <v>0</v>
      </c>
      <c r="U92" s="25">
        <v>0</v>
      </c>
      <c r="V92" s="31">
        <v>0</v>
      </c>
      <c r="W92" s="31">
        <v>0</v>
      </c>
      <c r="X92" s="25">
        <v>0</v>
      </c>
      <c r="Y92" s="25">
        <v>0</v>
      </c>
      <c r="Z92" s="31">
        <v>0</v>
      </c>
      <c r="AA92" s="31">
        <v>0</v>
      </c>
      <c r="AB92" s="25">
        <v>0</v>
      </c>
      <c r="AC92" s="25">
        <v>0</v>
      </c>
      <c r="AD92" s="31">
        <v>0</v>
      </c>
      <c r="AE92" s="31">
        <v>0</v>
      </c>
      <c r="AF92" s="25">
        <v>0</v>
      </c>
      <c r="AG92" s="25">
        <v>0</v>
      </c>
      <c r="AH92" s="31">
        <v>0</v>
      </c>
      <c r="AI92" s="31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31">
        <v>324.44000000000233</v>
      </c>
      <c r="AQ92" s="31">
        <v>0</v>
      </c>
      <c r="AR92" s="31">
        <v>0</v>
      </c>
      <c r="AS92" s="31">
        <v>0</v>
      </c>
      <c r="AT92" s="31">
        <v>0</v>
      </c>
      <c r="AU92" s="31">
        <v>0</v>
      </c>
      <c r="AV92" s="31">
        <v>0</v>
      </c>
      <c r="AW92" s="31">
        <v>0</v>
      </c>
      <c r="AX92" s="31">
        <v>0</v>
      </c>
      <c r="AY92" s="31">
        <v>0</v>
      </c>
    </row>
    <row r="93" spans="1:51" x14ac:dyDescent="0.25">
      <c r="A93">
        <v>91</v>
      </c>
      <c r="B93" s="31">
        <v>15337.08</v>
      </c>
      <c r="C93" s="31">
        <v>7296.83</v>
      </c>
      <c r="D93" s="25">
        <v>89.1</v>
      </c>
      <c r="E93" s="25">
        <v>74.25</v>
      </c>
      <c r="F93" s="31">
        <v>0</v>
      </c>
      <c r="G93" s="31">
        <v>0</v>
      </c>
      <c r="H93" s="25">
        <v>0</v>
      </c>
      <c r="I93" s="25">
        <v>0</v>
      </c>
      <c r="J93" s="31">
        <v>0</v>
      </c>
      <c r="K93" s="31">
        <v>0</v>
      </c>
      <c r="L93" s="25">
        <v>0</v>
      </c>
      <c r="M93" s="25">
        <v>0</v>
      </c>
      <c r="N93" s="31">
        <v>0</v>
      </c>
      <c r="O93" s="31">
        <v>0</v>
      </c>
      <c r="P93" s="25">
        <v>0</v>
      </c>
      <c r="Q93" s="25">
        <v>0</v>
      </c>
      <c r="R93" s="31">
        <v>0</v>
      </c>
      <c r="S93" s="31">
        <v>0</v>
      </c>
      <c r="T93" s="25">
        <v>0</v>
      </c>
      <c r="U93" s="25">
        <v>0</v>
      </c>
      <c r="V93" s="31">
        <v>0</v>
      </c>
      <c r="W93" s="31">
        <v>0</v>
      </c>
      <c r="X93" s="25">
        <v>0</v>
      </c>
      <c r="Y93" s="25">
        <v>0</v>
      </c>
      <c r="Z93" s="31">
        <v>0</v>
      </c>
      <c r="AA93" s="31">
        <v>0</v>
      </c>
      <c r="AB93" s="25">
        <v>0</v>
      </c>
      <c r="AC93" s="25">
        <v>0</v>
      </c>
      <c r="AD93" s="31">
        <v>0</v>
      </c>
      <c r="AE93" s="31">
        <v>0</v>
      </c>
      <c r="AF93" s="25">
        <v>0</v>
      </c>
      <c r="AG93" s="25">
        <v>0</v>
      </c>
      <c r="AH93" s="31">
        <v>0</v>
      </c>
      <c r="AI93" s="31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31">
        <v>227.96000000000276</v>
      </c>
      <c r="AQ93" s="31">
        <v>0</v>
      </c>
      <c r="AR93" s="31">
        <v>0</v>
      </c>
      <c r="AS93" s="31">
        <v>0</v>
      </c>
      <c r="AT93" s="31">
        <v>0</v>
      </c>
      <c r="AU93" s="31">
        <v>0</v>
      </c>
      <c r="AV93" s="31">
        <v>0</v>
      </c>
      <c r="AW93" s="31">
        <v>0</v>
      </c>
      <c r="AX93" s="31">
        <v>0</v>
      </c>
      <c r="AY93" s="31">
        <v>0</v>
      </c>
    </row>
    <row r="94" spans="1:51" x14ac:dyDescent="0.25">
      <c r="A94">
        <v>92</v>
      </c>
      <c r="B94" s="31">
        <v>21340.44</v>
      </c>
      <c r="C94" s="31">
        <v>7569.19</v>
      </c>
      <c r="D94" s="25">
        <v>0</v>
      </c>
      <c r="E94" s="25">
        <v>0</v>
      </c>
      <c r="F94" s="31">
        <v>0</v>
      </c>
      <c r="G94" s="31">
        <v>0</v>
      </c>
      <c r="H94" s="25">
        <v>0</v>
      </c>
      <c r="I94" s="25">
        <v>0</v>
      </c>
      <c r="J94" s="31">
        <v>0</v>
      </c>
      <c r="K94" s="31">
        <v>0</v>
      </c>
      <c r="L94" s="25">
        <v>0</v>
      </c>
      <c r="M94" s="25">
        <v>0</v>
      </c>
      <c r="N94" s="31">
        <v>0</v>
      </c>
      <c r="O94" s="31">
        <v>0</v>
      </c>
      <c r="P94" s="25">
        <v>0</v>
      </c>
      <c r="Q94" s="25">
        <v>0</v>
      </c>
      <c r="R94" s="31">
        <v>0</v>
      </c>
      <c r="S94" s="31">
        <v>0</v>
      </c>
      <c r="T94" s="25">
        <v>0</v>
      </c>
      <c r="U94" s="25">
        <v>0</v>
      </c>
      <c r="V94" s="31">
        <v>0</v>
      </c>
      <c r="W94" s="31">
        <v>0</v>
      </c>
      <c r="X94" s="25">
        <v>0</v>
      </c>
      <c r="Y94" s="25">
        <v>0</v>
      </c>
      <c r="Z94" s="31">
        <v>0</v>
      </c>
      <c r="AA94" s="31">
        <v>0</v>
      </c>
      <c r="AB94" s="25">
        <v>0</v>
      </c>
      <c r="AC94" s="25">
        <v>0</v>
      </c>
      <c r="AD94" s="31">
        <v>0</v>
      </c>
      <c r="AE94" s="31">
        <v>0</v>
      </c>
      <c r="AF94" s="25">
        <v>0</v>
      </c>
      <c r="AG94" s="25">
        <v>0</v>
      </c>
      <c r="AH94" s="31">
        <v>0</v>
      </c>
      <c r="AI94" s="31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31">
        <v>289.09000000000378</v>
      </c>
      <c r="AQ94" s="31">
        <v>0</v>
      </c>
      <c r="AR94" s="31">
        <v>0</v>
      </c>
      <c r="AS94" s="31">
        <v>0</v>
      </c>
      <c r="AT94" s="31">
        <v>0</v>
      </c>
      <c r="AU94" s="31">
        <v>0</v>
      </c>
      <c r="AV94" s="31">
        <v>0</v>
      </c>
      <c r="AW94" s="31">
        <v>0</v>
      </c>
      <c r="AX94" s="31">
        <v>0</v>
      </c>
      <c r="AY94" s="31">
        <v>0</v>
      </c>
    </row>
    <row r="95" spans="1:51" x14ac:dyDescent="0.25">
      <c r="A95">
        <v>93</v>
      </c>
      <c r="B95" s="31">
        <v>32861.07</v>
      </c>
      <c r="C95" s="31">
        <v>12660.619999999999</v>
      </c>
      <c r="D95" s="25">
        <v>0</v>
      </c>
      <c r="E95" s="25">
        <v>0</v>
      </c>
      <c r="F95" s="31">
        <v>0</v>
      </c>
      <c r="G95" s="31">
        <v>0</v>
      </c>
      <c r="H95" s="25">
        <v>0</v>
      </c>
      <c r="I95" s="25">
        <v>0</v>
      </c>
      <c r="J95" s="31">
        <v>0</v>
      </c>
      <c r="K95" s="31">
        <v>0</v>
      </c>
      <c r="L95" s="25">
        <v>0</v>
      </c>
      <c r="M95" s="25">
        <v>0</v>
      </c>
      <c r="N95" s="31">
        <v>0</v>
      </c>
      <c r="O95" s="31">
        <v>0</v>
      </c>
      <c r="P95" s="25">
        <v>0</v>
      </c>
      <c r="Q95" s="25">
        <v>0</v>
      </c>
      <c r="R95" s="31">
        <v>0</v>
      </c>
      <c r="S95" s="31">
        <v>0</v>
      </c>
      <c r="T95" s="25">
        <v>0</v>
      </c>
      <c r="U95" s="25">
        <v>0</v>
      </c>
      <c r="V95" s="31">
        <v>384.62</v>
      </c>
      <c r="W95" s="31">
        <v>70.8</v>
      </c>
      <c r="X95" s="25">
        <v>0</v>
      </c>
      <c r="Y95" s="25">
        <v>0</v>
      </c>
      <c r="Z95" s="31">
        <v>686.07</v>
      </c>
      <c r="AA95" s="31">
        <v>68.08</v>
      </c>
      <c r="AB95" s="25">
        <v>0</v>
      </c>
      <c r="AC95" s="25">
        <v>0</v>
      </c>
      <c r="AD95" s="31">
        <v>0</v>
      </c>
      <c r="AE95" s="31">
        <v>0</v>
      </c>
      <c r="AF95" s="25">
        <v>0</v>
      </c>
      <c r="AG95" s="25">
        <v>0</v>
      </c>
      <c r="AH95" s="31">
        <v>0</v>
      </c>
      <c r="AI95" s="31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31">
        <v>455.20999999999913</v>
      </c>
      <c r="AQ95" s="31">
        <v>0</v>
      </c>
      <c r="AR95" s="31">
        <v>0</v>
      </c>
      <c r="AS95" s="31">
        <v>0</v>
      </c>
      <c r="AT95" s="31">
        <v>0</v>
      </c>
      <c r="AU95" s="31">
        <v>4.5399999999999636</v>
      </c>
      <c r="AV95" s="31">
        <v>7.5399999999999636</v>
      </c>
      <c r="AW95" s="31">
        <v>0</v>
      </c>
      <c r="AX95" s="31">
        <v>0</v>
      </c>
      <c r="AY95" s="31">
        <v>0</v>
      </c>
    </row>
    <row r="96" spans="1:51" x14ac:dyDescent="0.25">
      <c r="A96">
        <v>94</v>
      </c>
      <c r="B96" s="31">
        <v>60184.079999999994</v>
      </c>
      <c r="C96" s="31">
        <v>23878.07</v>
      </c>
      <c r="D96" s="25">
        <v>0</v>
      </c>
      <c r="E96" s="25">
        <v>0</v>
      </c>
      <c r="F96" s="31">
        <v>0</v>
      </c>
      <c r="G96" s="31">
        <v>0</v>
      </c>
      <c r="H96" s="25">
        <v>0</v>
      </c>
      <c r="I96" s="25">
        <v>0</v>
      </c>
      <c r="J96" s="31">
        <v>653.4</v>
      </c>
      <c r="K96" s="31">
        <v>76.239999999999995</v>
      </c>
      <c r="L96" s="25">
        <v>0</v>
      </c>
      <c r="M96" s="25">
        <v>0</v>
      </c>
      <c r="N96" s="31">
        <v>0</v>
      </c>
      <c r="O96" s="31">
        <v>0</v>
      </c>
      <c r="P96" s="25">
        <v>0</v>
      </c>
      <c r="Q96" s="25">
        <v>0</v>
      </c>
      <c r="R96" s="31">
        <v>0</v>
      </c>
      <c r="S96" s="31">
        <v>0</v>
      </c>
      <c r="T96" s="25">
        <v>0</v>
      </c>
      <c r="U96" s="25">
        <v>0</v>
      </c>
      <c r="V96" s="31">
        <v>0</v>
      </c>
      <c r="W96" s="31">
        <v>0</v>
      </c>
      <c r="X96" s="25">
        <v>0</v>
      </c>
      <c r="Y96" s="25">
        <v>0</v>
      </c>
      <c r="Z96" s="31">
        <v>0</v>
      </c>
      <c r="AA96" s="31">
        <v>0</v>
      </c>
      <c r="AB96" s="25">
        <v>0</v>
      </c>
      <c r="AC96" s="25">
        <v>0</v>
      </c>
      <c r="AD96" s="31">
        <v>0</v>
      </c>
      <c r="AE96" s="31">
        <v>0</v>
      </c>
      <c r="AF96" s="25">
        <v>0</v>
      </c>
      <c r="AG96" s="25">
        <v>0</v>
      </c>
      <c r="AH96" s="31">
        <v>0</v>
      </c>
      <c r="AI96" s="31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31">
        <v>840.61999999999534</v>
      </c>
      <c r="AQ96" s="31">
        <v>0</v>
      </c>
      <c r="AR96" s="31">
        <v>7.2899999999999636</v>
      </c>
      <c r="AS96" s="31">
        <v>0</v>
      </c>
      <c r="AT96" s="31">
        <v>0</v>
      </c>
      <c r="AU96" s="31">
        <v>0</v>
      </c>
      <c r="AV96" s="31">
        <v>0</v>
      </c>
      <c r="AW96" s="31">
        <v>0</v>
      </c>
      <c r="AX96" s="31">
        <v>0</v>
      </c>
      <c r="AY96" s="31">
        <v>0</v>
      </c>
    </row>
    <row r="97" spans="1:51" x14ac:dyDescent="0.25">
      <c r="A97">
        <v>95</v>
      </c>
      <c r="B97" s="31">
        <v>87867.45</v>
      </c>
      <c r="C97" s="31">
        <v>37165.060000000005</v>
      </c>
      <c r="D97" s="25">
        <v>0</v>
      </c>
      <c r="E97" s="25">
        <v>0</v>
      </c>
      <c r="F97" s="31">
        <v>0</v>
      </c>
      <c r="G97" s="31">
        <v>0</v>
      </c>
      <c r="H97" s="25">
        <v>0</v>
      </c>
      <c r="I97" s="25">
        <v>0</v>
      </c>
      <c r="J97" s="31">
        <v>0</v>
      </c>
      <c r="K97" s="31">
        <v>0</v>
      </c>
      <c r="L97" s="25">
        <v>0</v>
      </c>
      <c r="M97" s="25">
        <v>0</v>
      </c>
      <c r="N97" s="31">
        <v>0</v>
      </c>
      <c r="O97" s="31">
        <v>0</v>
      </c>
      <c r="P97" s="25">
        <v>0</v>
      </c>
      <c r="Q97" s="25">
        <v>0</v>
      </c>
      <c r="R97" s="31">
        <v>0</v>
      </c>
      <c r="S97" s="31">
        <v>0</v>
      </c>
      <c r="T97" s="25">
        <v>0</v>
      </c>
      <c r="U97" s="25">
        <v>0</v>
      </c>
      <c r="V97" s="31">
        <v>0</v>
      </c>
      <c r="W97" s="31">
        <v>0</v>
      </c>
      <c r="X97" s="25">
        <v>0</v>
      </c>
      <c r="Y97" s="25">
        <v>0</v>
      </c>
      <c r="Z97" s="31">
        <v>0</v>
      </c>
      <c r="AA97" s="31">
        <v>0</v>
      </c>
      <c r="AB97" s="25">
        <v>0</v>
      </c>
      <c r="AC97" s="25">
        <v>0</v>
      </c>
      <c r="AD97" s="31">
        <v>0</v>
      </c>
      <c r="AE97" s="31">
        <v>0</v>
      </c>
      <c r="AF97" s="25">
        <v>0</v>
      </c>
      <c r="AG97" s="25">
        <v>0</v>
      </c>
      <c r="AH97" s="31">
        <v>0</v>
      </c>
      <c r="AI97" s="31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31">
        <v>1250.3199999999924</v>
      </c>
      <c r="AQ97" s="31">
        <v>0</v>
      </c>
      <c r="AR97" s="31">
        <v>0</v>
      </c>
      <c r="AS97" s="31">
        <v>0</v>
      </c>
      <c r="AT97" s="31">
        <v>0</v>
      </c>
      <c r="AU97" s="31">
        <v>0</v>
      </c>
      <c r="AV97" s="31">
        <v>0</v>
      </c>
      <c r="AW97" s="31">
        <v>0</v>
      </c>
      <c r="AX97" s="31">
        <v>0</v>
      </c>
      <c r="AY97" s="31">
        <v>0</v>
      </c>
    </row>
    <row r="98" spans="1:51" x14ac:dyDescent="0.25">
      <c r="A98">
        <v>96</v>
      </c>
      <c r="B98" s="31">
        <v>36114.21</v>
      </c>
      <c r="C98" s="31">
        <v>16445.170000000002</v>
      </c>
      <c r="D98" s="25">
        <v>0</v>
      </c>
      <c r="E98" s="25">
        <v>0</v>
      </c>
      <c r="F98" s="31">
        <v>0</v>
      </c>
      <c r="G98" s="31">
        <v>0</v>
      </c>
      <c r="H98" s="25">
        <v>0</v>
      </c>
      <c r="I98" s="25">
        <v>0</v>
      </c>
      <c r="J98" s="31">
        <v>0</v>
      </c>
      <c r="K98" s="31">
        <v>0</v>
      </c>
      <c r="L98" s="25">
        <v>0</v>
      </c>
      <c r="M98" s="25">
        <v>0</v>
      </c>
      <c r="N98" s="31">
        <v>0</v>
      </c>
      <c r="O98" s="31">
        <v>0</v>
      </c>
      <c r="P98" s="25">
        <v>0</v>
      </c>
      <c r="Q98" s="25">
        <v>0</v>
      </c>
      <c r="R98" s="31">
        <v>0</v>
      </c>
      <c r="S98" s="31">
        <v>0</v>
      </c>
      <c r="T98" s="25">
        <v>0</v>
      </c>
      <c r="U98" s="25">
        <v>0</v>
      </c>
      <c r="V98" s="31">
        <v>0</v>
      </c>
      <c r="W98" s="31">
        <v>0</v>
      </c>
      <c r="X98" s="25">
        <v>0</v>
      </c>
      <c r="Y98" s="25">
        <v>0</v>
      </c>
      <c r="Z98" s="31">
        <v>0</v>
      </c>
      <c r="AA98" s="31">
        <v>0</v>
      </c>
      <c r="AB98" s="25">
        <v>0</v>
      </c>
      <c r="AC98" s="25">
        <v>0</v>
      </c>
      <c r="AD98" s="31">
        <v>0</v>
      </c>
      <c r="AE98" s="31">
        <v>0</v>
      </c>
      <c r="AF98" s="25">
        <v>0</v>
      </c>
      <c r="AG98" s="25">
        <v>0</v>
      </c>
      <c r="AH98" s="31">
        <v>0</v>
      </c>
      <c r="AI98" s="31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31">
        <v>525.58999999999651</v>
      </c>
      <c r="AQ98" s="31">
        <v>0</v>
      </c>
      <c r="AR98" s="31">
        <v>0</v>
      </c>
      <c r="AS98" s="31">
        <v>0</v>
      </c>
      <c r="AT98" s="31">
        <v>0</v>
      </c>
      <c r="AU98" s="31">
        <v>0</v>
      </c>
      <c r="AV98" s="31">
        <v>0</v>
      </c>
      <c r="AW98" s="31">
        <v>0</v>
      </c>
      <c r="AX98" s="31">
        <v>0</v>
      </c>
      <c r="AY98" s="31">
        <v>0</v>
      </c>
    </row>
    <row r="99" spans="1:51" x14ac:dyDescent="0.25">
      <c r="A99">
        <v>97</v>
      </c>
      <c r="B99" s="31">
        <v>18673.379999999997</v>
      </c>
      <c r="C99" s="31">
        <v>7187.9800000000014</v>
      </c>
      <c r="D99" s="25">
        <v>0</v>
      </c>
      <c r="E99" s="25">
        <v>0</v>
      </c>
      <c r="F99" s="31">
        <v>0</v>
      </c>
      <c r="G99" s="31">
        <v>0</v>
      </c>
      <c r="H99" s="25">
        <v>0</v>
      </c>
      <c r="I99" s="25">
        <v>0</v>
      </c>
      <c r="J99" s="31">
        <v>0</v>
      </c>
      <c r="K99" s="31">
        <v>0</v>
      </c>
      <c r="L99" s="25">
        <v>0</v>
      </c>
      <c r="M99" s="25">
        <v>0</v>
      </c>
      <c r="N99" s="31">
        <v>0</v>
      </c>
      <c r="O99" s="31">
        <v>0</v>
      </c>
      <c r="P99" s="25">
        <v>0</v>
      </c>
      <c r="Q99" s="25">
        <v>0</v>
      </c>
      <c r="R99" s="31">
        <v>0</v>
      </c>
      <c r="S99" s="31">
        <v>0</v>
      </c>
      <c r="T99" s="25">
        <v>0</v>
      </c>
      <c r="U99" s="25">
        <v>0</v>
      </c>
      <c r="V99" s="31">
        <v>0</v>
      </c>
      <c r="W99" s="31">
        <v>0</v>
      </c>
      <c r="X99" s="25">
        <v>0</v>
      </c>
      <c r="Y99" s="25">
        <v>0</v>
      </c>
      <c r="Z99" s="31">
        <v>0</v>
      </c>
      <c r="AA99" s="31">
        <v>0</v>
      </c>
      <c r="AB99" s="25">
        <v>0</v>
      </c>
      <c r="AC99" s="25">
        <v>0</v>
      </c>
      <c r="AD99" s="31">
        <v>0</v>
      </c>
      <c r="AE99" s="31">
        <v>0</v>
      </c>
      <c r="AF99" s="25">
        <v>0</v>
      </c>
      <c r="AG99" s="25">
        <v>0</v>
      </c>
      <c r="AH99" s="31">
        <v>0</v>
      </c>
      <c r="AI99" s="31">
        <v>0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AO99" s="25">
        <v>0</v>
      </c>
      <c r="AP99" s="31">
        <v>258.59999999999854</v>
      </c>
      <c r="AQ99" s="31">
        <v>0</v>
      </c>
      <c r="AR99" s="31">
        <v>0</v>
      </c>
      <c r="AS99" s="31">
        <v>0</v>
      </c>
      <c r="AT99" s="31">
        <v>0</v>
      </c>
      <c r="AU99" s="31">
        <v>0</v>
      </c>
      <c r="AV99" s="31">
        <v>0</v>
      </c>
      <c r="AW99" s="31">
        <v>0</v>
      </c>
      <c r="AX99" s="31">
        <v>0</v>
      </c>
      <c r="AY99" s="31">
        <v>0</v>
      </c>
    </row>
    <row r="100" spans="1:51" x14ac:dyDescent="0.25">
      <c r="A100">
        <v>98</v>
      </c>
      <c r="B100" s="31">
        <v>33383.79</v>
      </c>
      <c r="C100" s="31">
        <v>12388.42</v>
      </c>
      <c r="D100" s="25">
        <v>0</v>
      </c>
      <c r="E100" s="25">
        <v>0</v>
      </c>
      <c r="F100" s="31">
        <v>0</v>
      </c>
      <c r="G100" s="31">
        <v>0</v>
      </c>
      <c r="H100" s="25">
        <v>0</v>
      </c>
      <c r="I100" s="25">
        <v>0</v>
      </c>
      <c r="J100" s="31">
        <v>1974.06</v>
      </c>
      <c r="K100" s="31">
        <v>381.18</v>
      </c>
      <c r="L100" s="25">
        <v>0</v>
      </c>
      <c r="M100" s="25">
        <v>0</v>
      </c>
      <c r="N100" s="31">
        <v>0</v>
      </c>
      <c r="O100" s="31">
        <v>0</v>
      </c>
      <c r="P100" s="25">
        <v>0</v>
      </c>
      <c r="Q100" s="25">
        <v>0</v>
      </c>
      <c r="R100" s="31">
        <v>0</v>
      </c>
      <c r="S100" s="31">
        <v>0</v>
      </c>
      <c r="T100" s="25">
        <v>0</v>
      </c>
      <c r="U100" s="25">
        <v>0</v>
      </c>
      <c r="V100" s="31">
        <v>0</v>
      </c>
      <c r="W100" s="31">
        <v>141.6</v>
      </c>
      <c r="X100" s="25">
        <v>0</v>
      </c>
      <c r="Y100" s="25">
        <v>0</v>
      </c>
      <c r="Z100" s="31">
        <v>0</v>
      </c>
      <c r="AA100" s="31">
        <v>0</v>
      </c>
      <c r="AB100" s="25">
        <v>0</v>
      </c>
      <c r="AC100" s="25">
        <v>0</v>
      </c>
      <c r="AD100" s="31">
        <v>0</v>
      </c>
      <c r="AE100" s="31">
        <v>0</v>
      </c>
      <c r="AF100" s="25">
        <v>0</v>
      </c>
      <c r="AG100" s="25">
        <v>0</v>
      </c>
      <c r="AH100" s="31">
        <v>0</v>
      </c>
      <c r="AI100" s="31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31">
        <v>457.70999999999913</v>
      </c>
      <c r="AQ100" s="31">
        <v>0</v>
      </c>
      <c r="AR100" s="31">
        <v>23.550000000000182</v>
      </c>
      <c r="AS100" s="31">
        <v>0</v>
      </c>
      <c r="AT100" s="31">
        <v>0</v>
      </c>
      <c r="AU100" s="31">
        <v>1.4099999999999966</v>
      </c>
      <c r="AV100" s="31">
        <v>0</v>
      </c>
      <c r="AW100" s="31">
        <v>0</v>
      </c>
      <c r="AX100" s="31">
        <v>0</v>
      </c>
      <c r="AY100" s="31">
        <v>0</v>
      </c>
    </row>
    <row r="101" spans="1:51" x14ac:dyDescent="0.25">
      <c r="A101">
        <v>99</v>
      </c>
      <c r="B101" s="31">
        <v>15312.33</v>
      </c>
      <c r="C101" s="31">
        <v>6316.670000000001</v>
      </c>
      <c r="D101" s="25">
        <v>0</v>
      </c>
      <c r="E101" s="25">
        <v>0</v>
      </c>
      <c r="F101" s="31">
        <v>0</v>
      </c>
      <c r="G101" s="31">
        <v>0</v>
      </c>
      <c r="H101" s="25">
        <v>0</v>
      </c>
      <c r="I101" s="25">
        <v>0</v>
      </c>
      <c r="J101" s="31">
        <v>0</v>
      </c>
      <c r="K101" s="31">
        <v>0</v>
      </c>
      <c r="L101" s="25">
        <v>0</v>
      </c>
      <c r="M101" s="25">
        <v>0</v>
      </c>
      <c r="N101" s="31">
        <v>0</v>
      </c>
      <c r="O101" s="31">
        <v>0</v>
      </c>
      <c r="P101" s="25">
        <v>0</v>
      </c>
      <c r="Q101" s="25">
        <v>0</v>
      </c>
      <c r="R101" s="31">
        <v>0</v>
      </c>
      <c r="S101" s="31">
        <v>0</v>
      </c>
      <c r="T101" s="25">
        <v>0</v>
      </c>
      <c r="U101" s="25">
        <v>0</v>
      </c>
      <c r="V101" s="31">
        <v>0</v>
      </c>
      <c r="W101" s="31">
        <v>0</v>
      </c>
      <c r="X101" s="25">
        <v>0</v>
      </c>
      <c r="Y101" s="25">
        <v>0</v>
      </c>
      <c r="Z101" s="31">
        <v>0</v>
      </c>
      <c r="AA101" s="31">
        <v>0</v>
      </c>
      <c r="AB101" s="25">
        <v>0</v>
      </c>
      <c r="AC101" s="25">
        <v>0</v>
      </c>
      <c r="AD101" s="31">
        <v>0</v>
      </c>
      <c r="AE101" s="31">
        <v>0</v>
      </c>
      <c r="AF101" s="25">
        <v>0</v>
      </c>
      <c r="AG101" s="25">
        <v>0</v>
      </c>
      <c r="AH101" s="31">
        <v>0</v>
      </c>
      <c r="AI101" s="31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31">
        <v>216.28000000000247</v>
      </c>
      <c r="AQ101" s="31">
        <v>0</v>
      </c>
      <c r="AR101" s="31">
        <v>0</v>
      </c>
      <c r="AS101" s="31">
        <v>0</v>
      </c>
      <c r="AT101" s="31">
        <v>0</v>
      </c>
      <c r="AU101" s="31">
        <v>0</v>
      </c>
      <c r="AV101" s="31">
        <v>0</v>
      </c>
      <c r="AW101" s="31">
        <v>0</v>
      </c>
      <c r="AX101" s="31">
        <v>0</v>
      </c>
      <c r="AY101" s="31">
        <v>0</v>
      </c>
    </row>
    <row r="102" spans="1:51" x14ac:dyDescent="0.25">
      <c r="A102">
        <v>100</v>
      </c>
      <c r="B102" s="31">
        <v>38801.070000000007</v>
      </c>
      <c r="C102" s="31">
        <v>16554.189999999999</v>
      </c>
      <c r="D102" s="25">
        <v>0</v>
      </c>
      <c r="E102" s="25">
        <v>0</v>
      </c>
      <c r="F102" s="31">
        <v>0</v>
      </c>
      <c r="G102" s="31">
        <v>0</v>
      </c>
      <c r="H102" s="25">
        <v>0</v>
      </c>
      <c r="I102" s="25">
        <v>0</v>
      </c>
      <c r="J102" s="31">
        <v>0</v>
      </c>
      <c r="K102" s="31">
        <v>0</v>
      </c>
      <c r="L102" s="25">
        <v>0</v>
      </c>
      <c r="M102" s="25">
        <v>0</v>
      </c>
      <c r="N102" s="31">
        <v>0</v>
      </c>
      <c r="O102" s="31">
        <v>0</v>
      </c>
      <c r="P102" s="25">
        <v>0</v>
      </c>
      <c r="Q102" s="25">
        <v>0</v>
      </c>
      <c r="R102" s="31">
        <v>0</v>
      </c>
      <c r="S102" s="31">
        <v>0</v>
      </c>
      <c r="T102" s="25">
        <v>0</v>
      </c>
      <c r="U102" s="25">
        <v>0</v>
      </c>
      <c r="V102" s="31">
        <v>0</v>
      </c>
      <c r="W102" s="31">
        <v>0</v>
      </c>
      <c r="X102" s="25">
        <v>0</v>
      </c>
      <c r="Y102" s="25">
        <v>0</v>
      </c>
      <c r="Z102" s="31">
        <v>0</v>
      </c>
      <c r="AA102" s="31">
        <v>0</v>
      </c>
      <c r="AB102" s="25">
        <v>0</v>
      </c>
      <c r="AC102" s="25">
        <v>0</v>
      </c>
      <c r="AD102" s="31">
        <v>0</v>
      </c>
      <c r="AE102" s="31">
        <v>0</v>
      </c>
      <c r="AF102" s="25">
        <v>0</v>
      </c>
      <c r="AG102" s="25">
        <v>0</v>
      </c>
      <c r="AH102" s="31">
        <v>0</v>
      </c>
      <c r="AI102" s="31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31">
        <v>553.55000000000291</v>
      </c>
      <c r="AQ102" s="31">
        <v>0</v>
      </c>
      <c r="AR102" s="31">
        <v>0</v>
      </c>
      <c r="AS102" s="31">
        <v>0</v>
      </c>
      <c r="AT102" s="31">
        <v>0</v>
      </c>
      <c r="AU102" s="31">
        <v>0</v>
      </c>
      <c r="AV102" s="31">
        <v>0</v>
      </c>
      <c r="AW102" s="31">
        <v>0</v>
      </c>
      <c r="AX102" s="31">
        <v>0</v>
      </c>
      <c r="AY102" s="31">
        <v>0</v>
      </c>
    </row>
    <row r="103" spans="1:51" x14ac:dyDescent="0.25">
      <c r="A103">
        <v>101</v>
      </c>
      <c r="B103" s="31">
        <v>52138.349999999991</v>
      </c>
      <c r="C103" s="31">
        <v>20365.98</v>
      </c>
      <c r="D103" s="25">
        <v>423.05</v>
      </c>
      <c r="E103" s="25">
        <v>106.25</v>
      </c>
      <c r="F103" s="31">
        <v>0</v>
      </c>
      <c r="G103" s="31">
        <v>0</v>
      </c>
      <c r="H103" s="25">
        <v>0</v>
      </c>
      <c r="I103" s="25">
        <v>0</v>
      </c>
      <c r="J103" s="31">
        <v>0</v>
      </c>
      <c r="K103" s="31">
        <v>0</v>
      </c>
      <c r="L103" s="25">
        <v>0</v>
      </c>
      <c r="M103" s="25">
        <v>0</v>
      </c>
      <c r="N103" s="31">
        <v>0</v>
      </c>
      <c r="O103" s="31">
        <v>0</v>
      </c>
      <c r="P103" s="25">
        <v>0</v>
      </c>
      <c r="Q103" s="25">
        <v>0</v>
      </c>
      <c r="R103" s="31">
        <v>0</v>
      </c>
      <c r="S103" s="31">
        <v>0</v>
      </c>
      <c r="T103" s="25">
        <v>0</v>
      </c>
      <c r="U103" s="25">
        <v>0</v>
      </c>
      <c r="V103" s="31">
        <v>0</v>
      </c>
      <c r="W103" s="31">
        <v>0</v>
      </c>
      <c r="X103" s="25">
        <v>0</v>
      </c>
      <c r="Y103" s="25">
        <v>0</v>
      </c>
      <c r="Z103" s="31">
        <v>0</v>
      </c>
      <c r="AA103" s="31">
        <v>0</v>
      </c>
      <c r="AB103" s="25">
        <v>0</v>
      </c>
      <c r="AC103" s="25">
        <v>0</v>
      </c>
      <c r="AD103" s="31">
        <v>1884.96</v>
      </c>
      <c r="AE103" s="31">
        <v>653.44000000000005</v>
      </c>
      <c r="AF103" s="25">
        <v>0</v>
      </c>
      <c r="AG103" s="25">
        <v>0</v>
      </c>
      <c r="AH103" s="31">
        <v>0</v>
      </c>
      <c r="AI103" s="31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31">
        <v>730.31999999999243</v>
      </c>
      <c r="AQ103" s="31">
        <v>0</v>
      </c>
      <c r="AR103" s="31">
        <v>0</v>
      </c>
      <c r="AS103" s="31">
        <v>0</v>
      </c>
      <c r="AT103" s="31">
        <v>0</v>
      </c>
      <c r="AU103" s="31">
        <v>0</v>
      </c>
      <c r="AV103" s="31">
        <v>0</v>
      </c>
      <c r="AW103" s="31">
        <v>25.369999999999891</v>
      </c>
      <c r="AX103" s="31">
        <v>0</v>
      </c>
      <c r="AY103" s="31">
        <v>0</v>
      </c>
    </row>
    <row r="104" spans="1:51" x14ac:dyDescent="0.25">
      <c r="A104">
        <v>102</v>
      </c>
      <c r="B104" s="31">
        <v>31166.190000000002</v>
      </c>
      <c r="C104" s="31">
        <v>13123.48</v>
      </c>
      <c r="D104" s="25">
        <v>0</v>
      </c>
      <c r="E104" s="25">
        <v>0</v>
      </c>
      <c r="F104" s="31">
        <v>0</v>
      </c>
      <c r="G104" s="31">
        <v>0</v>
      </c>
      <c r="H104" s="25">
        <v>0</v>
      </c>
      <c r="I104" s="25">
        <v>0</v>
      </c>
      <c r="J104" s="31">
        <v>0</v>
      </c>
      <c r="K104" s="31">
        <v>0</v>
      </c>
      <c r="L104" s="25">
        <v>0</v>
      </c>
      <c r="M104" s="25">
        <v>0</v>
      </c>
      <c r="N104" s="31">
        <v>0</v>
      </c>
      <c r="O104" s="31">
        <v>0</v>
      </c>
      <c r="P104" s="25">
        <v>0</v>
      </c>
      <c r="Q104" s="25">
        <v>0</v>
      </c>
      <c r="R104" s="31">
        <v>0</v>
      </c>
      <c r="S104" s="31">
        <v>0</v>
      </c>
      <c r="T104" s="25">
        <v>0</v>
      </c>
      <c r="U104" s="25">
        <v>0</v>
      </c>
      <c r="V104" s="31">
        <v>0</v>
      </c>
      <c r="W104" s="31">
        <v>0</v>
      </c>
      <c r="X104" s="25">
        <v>0</v>
      </c>
      <c r="Y104" s="25">
        <v>0</v>
      </c>
      <c r="Z104" s="31">
        <v>0</v>
      </c>
      <c r="AA104" s="31">
        <v>0</v>
      </c>
      <c r="AB104" s="25">
        <v>0</v>
      </c>
      <c r="AC104" s="25">
        <v>0</v>
      </c>
      <c r="AD104" s="31">
        <v>0</v>
      </c>
      <c r="AE104" s="31">
        <v>0</v>
      </c>
      <c r="AF104" s="25">
        <v>0</v>
      </c>
      <c r="AG104" s="25">
        <v>0</v>
      </c>
      <c r="AH104" s="31">
        <v>0</v>
      </c>
      <c r="AI104" s="31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31">
        <v>442.88999999999942</v>
      </c>
      <c r="AQ104" s="31">
        <v>0</v>
      </c>
      <c r="AR104" s="31">
        <v>0</v>
      </c>
      <c r="AS104" s="31">
        <v>0</v>
      </c>
      <c r="AT104" s="31">
        <v>0</v>
      </c>
      <c r="AU104" s="31">
        <v>0</v>
      </c>
      <c r="AV104" s="31">
        <v>0</v>
      </c>
      <c r="AW104" s="31">
        <v>0</v>
      </c>
      <c r="AX104" s="31">
        <v>0</v>
      </c>
      <c r="AY104" s="31">
        <v>0</v>
      </c>
    </row>
    <row r="105" spans="1:51" x14ac:dyDescent="0.25">
      <c r="A105">
        <v>103</v>
      </c>
      <c r="B105" s="31">
        <v>54910.35</v>
      </c>
      <c r="C105" s="31">
        <v>21019.439999999999</v>
      </c>
      <c r="D105" s="25">
        <v>0</v>
      </c>
      <c r="E105" s="25">
        <v>0</v>
      </c>
      <c r="F105" s="31">
        <v>0</v>
      </c>
      <c r="G105" s="31">
        <v>0</v>
      </c>
      <c r="H105" s="25">
        <v>0</v>
      </c>
      <c r="I105" s="25">
        <v>0</v>
      </c>
      <c r="J105" s="31">
        <v>5936.0400000000009</v>
      </c>
      <c r="K105" s="31">
        <v>1067.3</v>
      </c>
      <c r="L105" s="25">
        <v>0</v>
      </c>
      <c r="M105" s="25">
        <v>0</v>
      </c>
      <c r="N105" s="31">
        <v>0</v>
      </c>
      <c r="O105" s="31">
        <v>0</v>
      </c>
      <c r="P105" s="25">
        <v>0</v>
      </c>
      <c r="Q105" s="25">
        <v>0</v>
      </c>
      <c r="R105" s="31">
        <v>0</v>
      </c>
      <c r="S105" s="31">
        <v>0</v>
      </c>
      <c r="T105" s="25">
        <v>0</v>
      </c>
      <c r="U105" s="25">
        <v>0</v>
      </c>
      <c r="V105" s="31">
        <v>0</v>
      </c>
      <c r="W105" s="31">
        <v>0</v>
      </c>
      <c r="X105" s="25">
        <v>0</v>
      </c>
      <c r="Y105" s="25">
        <v>0</v>
      </c>
      <c r="Z105" s="31">
        <v>0</v>
      </c>
      <c r="AA105" s="31">
        <v>0</v>
      </c>
      <c r="AB105" s="25">
        <v>0</v>
      </c>
      <c r="AC105" s="25">
        <v>0</v>
      </c>
      <c r="AD105" s="31">
        <v>0</v>
      </c>
      <c r="AE105" s="31">
        <v>0</v>
      </c>
      <c r="AF105" s="25">
        <v>0</v>
      </c>
      <c r="AG105" s="25">
        <v>0</v>
      </c>
      <c r="AH105" s="31">
        <v>0</v>
      </c>
      <c r="AI105" s="31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31">
        <v>759.2899999999936</v>
      </c>
      <c r="AQ105" s="31">
        <v>0</v>
      </c>
      <c r="AR105" s="31">
        <v>70.029999999999745</v>
      </c>
      <c r="AS105" s="31">
        <v>0</v>
      </c>
      <c r="AT105" s="31">
        <v>0</v>
      </c>
      <c r="AU105" s="31">
        <v>0</v>
      </c>
      <c r="AV105" s="31">
        <v>0</v>
      </c>
      <c r="AW105" s="31">
        <v>0</v>
      </c>
      <c r="AX105" s="31">
        <v>0</v>
      </c>
      <c r="AY105" s="31">
        <v>0</v>
      </c>
    </row>
    <row r="106" spans="1:51" x14ac:dyDescent="0.25">
      <c r="A106">
        <v>104</v>
      </c>
      <c r="B106" s="31">
        <v>14941.08</v>
      </c>
      <c r="C106" s="31">
        <v>6398.3900000000012</v>
      </c>
      <c r="D106" s="25">
        <v>0</v>
      </c>
      <c r="E106" s="25">
        <v>0</v>
      </c>
      <c r="F106" s="31">
        <v>0</v>
      </c>
      <c r="G106" s="31">
        <v>0</v>
      </c>
      <c r="H106" s="25">
        <v>0</v>
      </c>
      <c r="I106" s="25">
        <v>0</v>
      </c>
      <c r="J106" s="31">
        <v>0</v>
      </c>
      <c r="K106" s="31">
        <v>76.239999999999995</v>
      </c>
      <c r="L106" s="25">
        <v>0</v>
      </c>
      <c r="M106" s="25">
        <v>0</v>
      </c>
      <c r="N106" s="31">
        <v>0</v>
      </c>
      <c r="O106" s="31">
        <v>0</v>
      </c>
      <c r="P106" s="25">
        <v>0</v>
      </c>
      <c r="Q106" s="25">
        <v>0</v>
      </c>
      <c r="R106" s="31">
        <v>0</v>
      </c>
      <c r="S106" s="31">
        <v>0</v>
      </c>
      <c r="T106" s="25">
        <v>0</v>
      </c>
      <c r="U106" s="25">
        <v>0</v>
      </c>
      <c r="V106" s="31">
        <v>0</v>
      </c>
      <c r="W106" s="31">
        <v>0</v>
      </c>
      <c r="X106" s="25">
        <v>0</v>
      </c>
      <c r="Y106" s="25">
        <v>0</v>
      </c>
      <c r="Z106" s="31">
        <v>0</v>
      </c>
      <c r="AA106" s="31">
        <v>0</v>
      </c>
      <c r="AB106" s="25">
        <v>0</v>
      </c>
      <c r="AC106" s="25">
        <v>0</v>
      </c>
      <c r="AD106" s="31">
        <v>0</v>
      </c>
      <c r="AE106" s="31">
        <v>0</v>
      </c>
      <c r="AF106" s="25">
        <v>0</v>
      </c>
      <c r="AG106" s="25">
        <v>0</v>
      </c>
      <c r="AH106" s="31">
        <v>0</v>
      </c>
      <c r="AI106" s="31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31">
        <v>213.38999999999942</v>
      </c>
      <c r="AQ106" s="31">
        <v>0</v>
      </c>
      <c r="AR106" s="31">
        <v>0.76000000000000512</v>
      </c>
      <c r="AS106" s="31">
        <v>0</v>
      </c>
      <c r="AT106" s="31">
        <v>0</v>
      </c>
      <c r="AU106" s="31">
        <v>0</v>
      </c>
      <c r="AV106" s="31">
        <v>0</v>
      </c>
      <c r="AW106" s="31">
        <v>0</v>
      </c>
      <c r="AX106" s="31">
        <v>0</v>
      </c>
      <c r="AY106" s="31">
        <v>0</v>
      </c>
    </row>
    <row r="107" spans="1:51" x14ac:dyDescent="0.25">
      <c r="A107">
        <v>105</v>
      </c>
      <c r="B107" s="31">
        <v>30643.469999999994</v>
      </c>
      <c r="C107" s="31">
        <v>10972.56</v>
      </c>
      <c r="D107" s="25">
        <v>0</v>
      </c>
      <c r="E107" s="25">
        <v>0</v>
      </c>
      <c r="F107" s="31">
        <v>0</v>
      </c>
      <c r="G107" s="31">
        <v>0</v>
      </c>
      <c r="H107" s="25">
        <v>0</v>
      </c>
      <c r="I107" s="25">
        <v>0</v>
      </c>
      <c r="J107" s="31">
        <v>0</v>
      </c>
      <c r="K107" s="31">
        <v>0</v>
      </c>
      <c r="L107" s="25">
        <v>0</v>
      </c>
      <c r="M107" s="25">
        <v>0</v>
      </c>
      <c r="N107" s="31">
        <v>0</v>
      </c>
      <c r="O107" s="31">
        <v>0</v>
      </c>
      <c r="P107" s="25">
        <v>0</v>
      </c>
      <c r="Q107" s="25">
        <v>0</v>
      </c>
      <c r="R107" s="31">
        <v>0</v>
      </c>
      <c r="S107" s="31">
        <v>0</v>
      </c>
      <c r="T107" s="25">
        <v>0</v>
      </c>
      <c r="U107" s="25">
        <v>0</v>
      </c>
      <c r="V107" s="31">
        <v>494.8</v>
      </c>
      <c r="W107" s="31">
        <v>70.8</v>
      </c>
      <c r="X107" s="25">
        <v>0</v>
      </c>
      <c r="Y107" s="25">
        <v>0</v>
      </c>
      <c r="Z107" s="31">
        <v>0</v>
      </c>
      <c r="AA107" s="31">
        <v>0</v>
      </c>
      <c r="AB107" s="25">
        <v>0</v>
      </c>
      <c r="AC107" s="25">
        <v>0</v>
      </c>
      <c r="AD107" s="31">
        <v>0</v>
      </c>
      <c r="AE107" s="31">
        <v>0</v>
      </c>
      <c r="AF107" s="25">
        <v>0</v>
      </c>
      <c r="AG107" s="25">
        <v>0</v>
      </c>
      <c r="AH107" s="31">
        <v>0</v>
      </c>
      <c r="AI107" s="31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31">
        <v>416.15000000000146</v>
      </c>
      <c r="AQ107" s="31">
        <v>0</v>
      </c>
      <c r="AR107" s="31">
        <v>0</v>
      </c>
      <c r="AS107" s="31">
        <v>0</v>
      </c>
      <c r="AT107" s="31">
        <v>0</v>
      </c>
      <c r="AU107" s="31">
        <v>5.6399999999999864</v>
      </c>
      <c r="AV107" s="31">
        <v>0</v>
      </c>
      <c r="AW107" s="31">
        <v>0</v>
      </c>
      <c r="AX107" s="31">
        <v>0</v>
      </c>
      <c r="AY107" s="31">
        <v>0</v>
      </c>
    </row>
    <row r="108" spans="1:51" x14ac:dyDescent="0.25">
      <c r="A108">
        <v>106</v>
      </c>
      <c r="B108" s="31">
        <v>19929.689999999999</v>
      </c>
      <c r="C108" s="31">
        <v>7269.7400000000016</v>
      </c>
      <c r="D108" s="25">
        <v>213.84</v>
      </c>
      <c r="E108" s="25">
        <v>24.75</v>
      </c>
      <c r="F108" s="31">
        <v>0</v>
      </c>
      <c r="G108" s="31">
        <v>0</v>
      </c>
      <c r="H108" s="25">
        <v>0</v>
      </c>
      <c r="I108" s="25">
        <v>0</v>
      </c>
      <c r="J108" s="31">
        <v>0</v>
      </c>
      <c r="K108" s="31">
        <v>0</v>
      </c>
      <c r="L108" s="25">
        <v>0</v>
      </c>
      <c r="M108" s="25">
        <v>0</v>
      </c>
      <c r="N108" s="31">
        <v>0</v>
      </c>
      <c r="O108" s="31">
        <v>0</v>
      </c>
      <c r="P108" s="25">
        <v>0</v>
      </c>
      <c r="Q108" s="25">
        <v>0</v>
      </c>
      <c r="R108" s="31">
        <v>0</v>
      </c>
      <c r="S108" s="31">
        <v>0</v>
      </c>
      <c r="T108" s="25">
        <v>0</v>
      </c>
      <c r="U108" s="25">
        <v>0</v>
      </c>
      <c r="V108" s="31">
        <v>0</v>
      </c>
      <c r="W108" s="31">
        <v>0</v>
      </c>
      <c r="X108" s="25">
        <v>0</v>
      </c>
      <c r="Y108" s="25">
        <v>0</v>
      </c>
      <c r="Z108" s="31">
        <v>0</v>
      </c>
      <c r="AA108" s="31">
        <v>0</v>
      </c>
      <c r="AB108" s="25">
        <v>0</v>
      </c>
      <c r="AC108" s="25">
        <v>0</v>
      </c>
      <c r="AD108" s="31">
        <v>0</v>
      </c>
      <c r="AE108" s="31">
        <v>0</v>
      </c>
      <c r="AF108" s="25">
        <v>0</v>
      </c>
      <c r="AG108" s="25">
        <v>0</v>
      </c>
      <c r="AH108" s="31">
        <v>0</v>
      </c>
      <c r="AI108" s="31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31">
        <v>274.36000000000058</v>
      </c>
      <c r="AQ108" s="31">
        <v>0</v>
      </c>
      <c r="AR108" s="31">
        <v>0</v>
      </c>
      <c r="AS108" s="31">
        <v>0</v>
      </c>
      <c r="AT108" s="31">
        <v>0</v>
      </c>
      <c r="AU108" s="31">
        <v>0</v>
      </c>
      <c r="AV108" s="31">
        <v>0</v>
      </c>
      <c r="AW108" s="31">
        <v>0</v>
      </c>
      <c r="AX108" s="31">
        <v>0</v>
      </c>
      <c r="AY108" s="31">
        <v>0</v>
      </c>
    </row>
    <row r="109" spans="1:51" x14ac:dyDescent="0.25">
      <c r="A109">
        <v>107</v>
      </c>
      <c r="B109" s="31">
        <v>13341.24</v>
      </c>
      <c r="C109" s="31">
        <v>5282.05</v>
      </c>
      <c r="D109" s="25">
        <v>498.96</v>
      </c>
      <c r="E109" s="25">
        <v>74.25</v>
      </c>
      <c r="F109" s="31">
        <v>0</v>
      </c>
      <c r="G109" s="31">
        <v>476.56</v>
      </c>
      <c r="H109" s="25">
        <v>0</v>
      </c>
      <c r="I109" s="25">
        <v>0</v>
      </c>
      <c r="J109" s="31">
        <v>0</v>
      </c>
      <c r="K109" s="31">
        <v>0</v>
      </c>
      <c r="L109" s="25">
        <v>0</v>
      </c>
      <c r="M109" s="25">
        <v>0</v>
      </c>
      <c r="N109" s="31">
        <v>0</v>
      </c>
      <c r="O109" s="31">
        <v>0</v>
      </c>
      <c r="P109" s="25">
        <v>0</v>
      </c>
      <c r="Q109" s="25">
        <v>0</v>
      </c>
      <c r="R109" s="31">
        <v>0</v>
      </c>
      <c r="S109" s="31">
        <v>0</v>
      </c>
      <c r="T109" s="25">
        <v>0</v>
      </c>
      <c r="U109" s="25">
        <v>0</v>
      </c>
      <c r="V109" s="31">
        <v>0</v>
      </c>
      <c r="W109" s="31">
        <v>70.8</v>
      </c>
      <c r="X109" s="25">
        <v>0</v>
      </c>
      <c r="Y109" s="25">
        <v>0</v>
      </c>
      <c r="Z109" s="31">
        <v>0</v>
      </c>
      <c r="AA109" s="31">
        <v>0</v>
      </c>
      <c r="AB109" s="25">
        <v>0</v>
      </c>
      <c r="AC109" s="25">
        <v>0</v>
      </c>
      <c r="AD109" s="31">
        <v>0</v>
      </c>
      <c r="AE109" s="31">
        <v>0</v>
      </c>
      <c r="AF109" s="25">
        <v>0</v>
      </c>
      <c r="AG109" s="25">
        <v>0</v>
      </c>
      <c r="AH109" s="31">
        <v>0</v>
      </c>
      <c r="AI109" s="31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31">
        <v>191.95999999999913</v>
      </c>
      <c r="AQ109" s="31">
        <v>4.7599999999999909</v>
      </c>
      <c r="AR109" s="31">
        <v>0</v>
      </c>
      <c r="AS109" s="31">
        <v>0</v>
      </c>
      <c r="AT109" s="31">
        <v>0</v>
      </c>
      <c r="AU109" s="31">
        <v>0.70000000000000284</v>
      </c>
      <c r="AV109" s="31">
        <v>0</v>
      </c>
      <c r="AW109" s="31">
        <v>0</v>
      </c>
      <c r="AX109" s="31">
        <v>0</v>
      </c>
      <c r="AY109" s="31">
        <v>0</v>
      </c>
    </row>
    <row r="110" spans="1:51" x14ac:dyDescent="0.25">
      <c r="A110">
        <v>108</v>
      </c>
      <c r="B110" s="31">
        <v>113233.23</v>
      </c>
      <c r="C110" s="31">
        <v>52357.070000000007</v>
      </c>
      <c r="D110" s="25">
        <v>0</v>
      </c>
      <c r="E110" s="25">
        <v>0</v>
      </c>
      <c r="F110" s="31">
        <v>0</v>
      </c>
      <c r="G110" s="31">
        <v>0</v>
      </c>
      <c r="H110" s="25">
        <v>0</v>
      </c>
      <c r="I110" s="25">
        <v>0</v>
      </c>
      <c r="J110" s="31">
        <v>0</v>
      </c>
      <c r="K110" s="31">
        <v>0</v>
      </c>
      <c r="L110" s="25">
        <v>0</v>
      </c>
      <c r="M110" s="25">
        <v>0</v>
      </c>
      <c r="N110" s="31">
        <v>0</v>
      </c>
      <c r="O110" s="31">
        <v>0</v>
      </c>
      <c r="P110" s="25">
        <v>0</v>
      </c>
      <c r="Q110" s="25">
        <v>0</v>
      </c>
      <c r="R110" s="31">
        <v>0</v>
      </c>
      <c r="S110" s="31">
        <v>0</v>
      </c>
      <c r="T110" s="25">
        <v>0</v>
      </c>
      <c r="U110" s="25">
        <v>0</v>
      </c>
      <c r="V110" s="31">
        <v>0</v>
      </c>
      <c r="W110" s="31">
        <v>0</v>
      </c>
      <c r="X110" s="25">
        <v>0</v>
      </c>
      <c r="Y110" s="25">
        <v>0</v>
      </c>
      <c r="Z110" s="31">
        <v>0</v>
      </c>
      <c r="AA110" s="31">
        <v>0</v>
      </c>
      <c r="AB110" s="25">
        <v>0</v>
      </c>
      <c r="AC110" s="25">
        <v>0</v>
      </c>
      <c r="AD110" s="31">
        <v>0</v>
      </c>
      <c r="AE110" s="31">
        <v>0</v>
      </c>
      <c r="AF110" s="25">
        <v>0</v>
      </c>
      <c r="AG110" s="25">
        <v>0</v>
      </c>
      <c r="AH110" s="31">
        <v>0</v>
      </c>
      <c r="AI110" s="31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31">
        <v>1655.9000000000233</v>
      </c>
      <c r="AQ110" s="31">
        <v>0</v>
      </c>
      <c r="AR110" s="31">
        <v>0</v>
      </c>
      <c r="AS110" s="31">
        <v>0</v>
      </c>
      <c r="AT110" s="31">
        <v>0</v>
      </c>
      <c r="AU110" s="31">
        <v>0</v>
      </c>
      <c r="AV110" s="31">
        <v>0</v>
      </c>
      <c r="AW110" s="31">
        <v>0</v>
      </c>
      <c r="AX110" s="31">
        <v>0</v>
      </c>
      <c r="AY110" s="31">
        <v>0</v>
      </c>
    </row>
    <row r="111" spans="1:51" x14ac:dyDescent="0.25">
      <c r="A111">
        <v>109</v>
      </c>
      <c r="B111" s="31">
        <v>60949.350000000006</v>
      </c>
      <c r="C111" s="31">
        <v>23143.149999999998</v>
      </c>
      <c r="D111" s="25">
        <v>213.84</v>
      </c>
      <c r="E111" s="25">
        <v>24.72</v>
      </c>
      <c r="F111" s="31">
        <v>0</v>
      </c>
      <c r="G111" s="31">
        <v>0</v>
      </c>
      <c r="H111" s="25">
        <v>0</v>
      </c>
      <c r="I111" s="25">
        <v>0</v>
      </c>
      <c r="J111" s="31">
        <v>653.4</v>
      </c>
      <c r="K111" s="31">
        <v>76.239999999999995</v>
      </c>
      <c r="L111" s="25">
        <v>0</v>
      </c>
      <c r="M111" s="25">
        <v>0</v>
      </c>
      <c r="N111" s="31">
        <v>0</v>
      </c>
      <c r="O111" s="31">
        <v>0</v>
      </c>
      <c r="P111" s="25">
        <v>0</v>
      </c>
      <c r="Q111" s="25">
        <v>0</v>
      </c>
      <c r="R111" s="31">
        <v>0</v>
      </c>
      <c r="S111" s="31">
        <v>0</v>
      </c>
      <c r="T111" s="25">
        <v>0</v>
      </c>
      <c r="U111" s="25">
        <v>0</v>
      </c>
      <c r="V111" s="31">
        <v>0</v>
      </c>
      <c r="W111" s="31">
        <v>0</v>
      </c>
      <c r="X111" s="25">
        <v>0</v>
      </c>
      <c r="Y111" s="25">
        <v>0</v>
      </c>
      <c r="Z111" s="31">
        <v>0</v>
      </c>
      <c r="AA111" s="31">
        <v>0</v>
      </c>
      <c r="AB111" s="25">
        <v>0</v>
      </c>
      <c r="AC111" s="25">
        <v>0</v>
      </c>
      <c r="AD111" s="31">
        <v>0</v>
      </c>
      <c r="AE111" s="31">
        <v>0</v>
      </c>
      <c r="AF111" s="25">
        <v>0</v>
      </c>
      <c r="AG111" s="25">
        <v>0</v>
      </c>
      <c r="AH111" s="31">
        <v>0</v>
      </c>
      <c r="AI111" s="31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31">
        <v>843.30000000000291</v>
      </c>
      <c r="AQ111" s="31">
        <v>0</v>
      </c>
      <c r="AR111" s="31">
        <v>7.2899999999999636</v>
      </c>
      <c r="AS111" s="31">
        <v>0</v>
      </c>
      <c r="AT111" s="31">
        <v>0</v>
      </c>
      <c r="AU111" s="31">
        <v>0</v>
      </c>
      <c r="AV111" s="31">
        <v>0</v>
      </c>
      <c r="AW111" s="31">
        <v>0</v>
      </c>
      <c r="AX111" s="31">
        <v>0</v>
      </c>
      <c r="AY111" s="31">
        <v>0</v>
      </c>
    </row>
    <row r="112" spans="1:51" x14ac:dyDescent="0.25">
      <c r="A112">
        <v>110</v>
      </c>
      <c r="B112" s="31">
        <v>21933.45</v>
      </c>
      <c r="C112" s="31">
        <v>9393.3600000000024</v>
      </c>
      <c r="D112" s="25">
        <v>0</v>
      </c>
      <c r="E112" s="25">
        <v>0</v>
      </c>
      <c r="F112" s="31">
        <v>0</v>
      </c>
      <c r="G112" s="31">
        <v>0</v>
      </c>
      <c r="H112" s="25">
        <v>0</v>
      </c>
      <c r="I112" s="25">
        <v>0</v>
      </c>
      <c r="J112" s="31">
        <v>0</v>
      </c>
      <c r="K112" s="31">
        <v>0</v>
      </c>
      <c r="L112" s="25">
        <v>0</v>
      </c>
      <c r="M112" s="25">
        <v>0</v>
      </c>
      <c r="N112" s="31">
        <v>0</v>
      </c>
      <c r="O112" s="31">
        <v>0</v>
      </c>
      <c r="P112" s="25">
        <v>0</v>
      </c>
      <c r="Q112" s="25">
        <v>0</v>
      </c>
      <c r="R112" s="31">
        <v>0</v>
      </c>
      <c r="S112" s="31">
        <v>0</v>
      </c>
      <c r="T112" s="25">
        <v>0</v>
      </c>
      <c r="U112" s="25">
        <v>0</v>
      </c>
      <c r="V112" s="31">
        <v>0</v>
      </c>
      <c r="W112" s="31">
        <v>0</v>
      </c>
      <c r="X112" s="25">
        <v>0</v>
      </c>
      <c r="Y112" s="25">
        <v>0</v>
      </c>
      <c r="Z112" s="31">
        <v>0</v>
      </c>
      <c r="AA112" s="31">
        <v>0</v>
      </c>
      <c r="AB112" s="25">
        <v>0</v>
      </c>
      <c r="AC112" s="25">
        <v>0</v>
      </c>
      <c r="AD112" s="31">
        <v>0</v>
      </c>
      <c r="AE112" s="31">
        <v>0</v>
      </c>
      <c r="AF112" s="25">
        <v>0</v>
      </c>
      <c r="AG112" s="25">
        <v>0</v>
      </c>
      <c r="AH112" s="31">
        <v>0</v>
      </c>
      <c r="AI112" s="31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31">
        <v>313.26000000000204</v>
      </c>
      <c r="AQ112" s="31">
        <v>0</v>
      </c>
      <c r="AR112" s="31">
        <v>0</v>
      </c>
      <c r="AS112" s="31">
        <v>0</v>
      </c>
      <c r="AT112" s="31">
        <v>0</v>
      </c>
      <c r="AU112" s="31">
        <v>0</v>
      </c>
      <c r="AV112" s="31">
        <v>0</v>
      </c>
      <c r="AW112" s="31">
        <v>0</v>
      </c>
      <c r="AX112" s="31">
        <v>0</v>
      </c>
      <c r="AY112" s="31">
        <v>0</v>
      </c>
    </row>
    <row r="113" spans="1:51" x14ac:dyDescent="0.25">
      <c r="A113">
        <v>111</v>
      </c>
      <c r="B113" s="31">
        <v>35256.04</v>
      </c>
      <c r="C113" s="31">
        <v>13694.27</v>
      </c>
      <c r="D113" s="25">
        <v>0</v>
      </c>
      <c r="E113" s="25">
        <v>0</v>
      </c>
      <c r="F113" s="31">
        <v>0</v>
      </c>
      <c r="G113" s="31">
        <v>0</v>
      </c>
      <c r="H113" s="25">
        <v>0</v>
      </c>
      <c r="I113" s="25">
        <v>0</v>
      </c>
      <c r="J113" s="31">
        <v>0</v>
      </c>
      <c r="K113" s="31">
        <v>0</v>
      </c>
      <c r="L113" s="25">
        <v>0</v>
      </c>
      <c r="M113" s="25">
        <v>0</v>
      </c>
      <c r="N113" s="31">
        <v>0</v>
      </c>
      <c r="O113" s="31">
        <v>0</v>
      </c>
      <c r="P113" s="25">
        <v>0</v>
      </c>
      <c r="Q113" s="25">
        <v>0</v>
      </c>
      <c r="R113" s="31">
        <v>0</v>
      </c>
      <c r="S113" s="31">
        <v>0</v>
      </c>
      <c r="T113" s="25">
        <v>0</v>
      </c>
      <c r="U113" s="25">
        <v>0</v>
      </c>
      <c r="V113" s="31">
        <v>0</v>
      </c>
      <c r="W113" s="31">
        <v>0</v>
      </c>
      <c r="X113" s="25">
        <v>0</v>
      </c>
      <c r="Y113" s="25">
        <v>0</v>
      </c>
      <c r="Z113" s="31">
        <v>0</v>
      </c>
      <c r="AA113" s="31">
        <v>0</v>
      </c>
      <c r="AB113" s="25">
        <v>0</v>
      </c>
      <c r="AC113" s="25">
        <v>0</v>
      </c>
      <c r="AD113" s="31">
        <v>0</v>
      </c>
      <c r="AE113" s="31">
        <v>0</v>
      </c>
      <c r="AF113" s="25">
        <v>0</v>
      </c>
      <c r="AG113" s="25">
        <v>0</v>
      </c>
      <c r="AH113" s="31">
        <v>0</v>
      </c>
      <c r="AI113" s="31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31">
        <v>489.5</v>
      </c>
      <c r="AQ113" s="31">
        <v>0</v>
      </c>
      <c r="AR113" s="31">
        <v>0</v>
      </c>
      <c r="AS113" s="31">
        <v>0</v>
      </c>
      <c r="AT113" s="31">
        <v>0</v>
      </c>
      <c r="AU113" s="31">
        <v>0</v>
      </c>
      <c r="AV113" s="31">
        <v>0</v>
      </c>
      <c r="AW113" s="31">
        <v>0</v>
      </c>
      <c r="AX113" s="31">
        <v>0</v>
      </c>
      <c r="AY113" s="31">
        <v>0</v>
      </c>
    </row>
    <row r="114" spans="1:51" x14ac:dyDescent="0.25">
      <c r="A114">
        <v>112</v>
      </c>
      <c r="B114" s="31">
        <v>14505.480000000001</v>
      </c>
      <c r="C114" s="31">
        <v>6398.35</v>
      </c>
      <c r="D114" s="25">
        <v>0</v>
      </c>
      <c r="E114" s="25">
        <v>0</v>
      </c>
      <c r="F114" s="31">
        <v>1070.69</v>
      </c>
      <c r="G114" s="31">
        <v>476.53</v>
      </c>
      <c r="H114" s="25">
        <v>0</v>
      </c>
      <c r="I114" s="25">
        <v>0</v>
      </c>
      <c r="J114" s="31">
        <v>0</v>
      </c>
      <c r="K114" s="31">
        <v>76.239999999999995</v>
      </c>
      <c r="L114" s="25">
        <v>0</v>
      </c>
      <c r="M114" s="25">
        <v>0</v>
      </c>
      <c r="N114" s="31">
        <v>0</v>
      </c>
      <c r="O114" s="31">
        <v>0</v>
      </c>
      <c r="P114" s="25">
        <v>0</v>
      </c>
      <c r="Q114" s="25">
        <v>0</v>
      </c>
      <c r="R114" s="31">
        <v>0</v>
      </c>
      <c r="S114" s="31">
        <v>0</v>
      </c>
      <c r="T114" s="25">
        <v>0</v>
      </c>
      <c r="U114" s="25">
        <v>0</v>
      </c>
      <c r="V114" s="31">
        <v>0</v>
      </c>
      <c r="W114" s="31">
        <v>70.8</v>
      </c>
      <c r="X114" s="25">
        <v>0</v>
      </c>
      <c r="Y114" s="25">
        <v>0</v>
      </c>
      <c r="Z114" s="31">
        <v>0</v>
      </c>
      <c r="AA114" s="31">
        <v>0</v>
      </c>
      <c r="AB114" s="25">
        <v>0</v>
      </c>
      <c r="AC114" s="25">
        <v>0</v>
      </c>
      <c r="AD114" s="31">
        <v>0</v>
      </c>
      <c r="AE114" s="31">
        <v>0</v>
      </c>
      <c r="AF114" s="25">
        <v>0</v>
      </c>
      <c r="AG114" s="25">
        <v>0</v>
      </c>
      <c r="AH114" s="31">
        <v>0</v>
      </c>
      <c r="AI114" s="31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31">
        <v>209.02999999999884</v>
      </c>
      <c r="AQ114" s="31">
        <v>15.460000000000036</v>
      </c>
      <c r="AR114" s="31">
        <v>0.76000000000000512</v>
      </c>
      <c r="AS114" s="31">
        <v>0</v>
      </c>
      <c r="AT114" s="31">
        <v>0</v>
      </c>
      <c r="AU114" s="31">
        <v>0.70000000000000284</v>
      </c>
      <c r="AV114" s="31">
        <v>0</v>
      </c>
      <c r="AW114" s="31">
        <v>0</v>
      </c>
      <c r="AX114" s="31">
        <v>0</v>
      </c>
      <c r="AY114" s="31">
        <v>0</v>
      </c>
    </row>
    <row r="115" spans="1:51" x14ac:dyDescent="0.25">
      <c r="A115">
        <v>113</v>
      </c>
      <c r="B115" s="31">
        <v>48815.909999999996</v>
      </c>
      <c r="C115" s="31">
        <v>19576.210000000003</v>
      </c>
      <c r="D115" s="25">
        <v>0</v>
      </c>
      <c r="E115" s="25">
        <v>0</v>
      </c>
      <c r="F115" s="31">
        <v>1070.69</v>
      </c>
      <c r="G115" s="31">
        <v>612.63</v>
      </c>
      <c r="H115" s="25">
        <v>0</v>
      </c>
      <c r="I115" s="25">
        <v>0</v>
      </c>
      <c r="J115" s="31">
        <v>0</v>
      </c>
      <c r="K115" s="31">
        <v>76.239999999999995</v>
      </c>
      <c r="L115" s="25">
        <v>0</v>
      </c>
      <c r="M115" s="25">
        <v>0</v>
      </c>
      <c r="N115" s="31">
        <v>0</v>
      </c>
      <c r="O115" s="31">
        <v>0</v>
      </c>
      <c r="P115" s="25">
        <v>0</v>
      </c>
      <c r="Q115" s="25">
        <v>0</v>
      </c>
      <c r="R115" s="31">
        <v>0</v>
      </c>
      <c r="S115" s="31">
        <v>0</v>
      </c>
      <c r="T115" s="25">
        <v>0</v>
      </c>
      <c r="U115" s="25">
        <v>0</v>
      </c>
      <c r="V115" s="31">
        <v>0</v>
      </c>
      <c r="W115" s="31">
        <v>0</v>
      </c>
      <c r="X115" s="25">
        <v>0</v>
      </c>
      <c r="Y115" s="25">
        <v>0</v>
      </c>
      <c r="Z115" s="31">
        <v>0</v>
      </c>
      <c r="AA115" s="31">
        <v>0</v>
      </c>
      <c r="AB115" s="25">
        <v>0</v>
      </c>
      <c r="AC115" s="25">
        <v>0</v>
      </c>
      <c r="AD115" s="31">
        <v>0</v>
      </c>
      <c r="AE115" s="31">
        <v>0</v>
      </c>
      <c r="AF115" s="25">
        <v>0</v>
      </c>
      <c r="AG115" s="25">
        <v>0</v>
      </c>
      <c r="AH115" s="31">
        <v>0</v>
      </c>
      <c r="AI115" s="31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31">
        <v>683.91000000000349</v>
      </c>
      <c r="AQ115" s="31">
        <v>16.819999999999936</v>
      </c>
      <c r="AR115" s="31">
        <v>0.76000000000000512</v>
      </c>
      <c r="AS115" s="31">
        <v>0</v>
      </c>
      <c r="AT115" s="31">
        <v>0</v>
      </c>
      <c r="AU115" s="31">
        <v>0</v>
      </c>
      <c r="AV115" s="31">
        <v>0</v>
      </c>
      <c r="AW115" s="31">
        <v>0</v>
      </c>
      <c r="AX115" s="31">
        <v>0</v>
      </c>
      <c r="AY115" s="31">
        <v>0</v>
      </c>
    </row>
    <row r="116" spans="1:51" x14ac:dyDescent="0.25">
      <c r="A116">
        <v>114</v>
      </c>
      <c r="B116" s="31">
        <v>18793.169999999998</v>
      </c>
      <c r="C116" s="31">
        <v>7678.1000000000013</v>
      </c>
      <c r="D116" s="25">
        <v>0</v>
      </c>
      <c r="E116" s="25">
        <v>49.5</v>
      </c>
      <c r="F116" s="31">
        <v>0</v>
      </c>
      <c r="G116" s="31">
        <v>0</v>
      </c>
      <c r="H116" s="25">
        <v>0</v>
      </c>
      <c r="I116" s="25">
        <v>0</v>
      </c>
      <c r="J116" s="31">
        <v>0</v>
      </c>
      <c r="K116" s="31">
        <v>0</v>
      </c>
      <c r="L116" s="25">
        <v>0</v>
      </c>
      <c r="M116" s="25">
        <v>0</v>
      </c>
      <c r="N116" s="31">
        <v>0</v>
      </c>
      <c r="O116" s="31">
        <v>0</v>
      </c>
      <c r="P116" s="25">
        <v>0</v>
      </c>
      <c r="Q116" s="25">
        <v>0</v>
      </c>
      <c r="R116" s="31">
        <v>0</v>
      </c>
      <c r="S116" s="31">
        <v>0</v>
      </c>
      <c r="T116" s="25">
        <v>0</v>
      </c>
      <c r="U116" s="25">
        <v>0</v>
      </c>
      <c r="V116" s="31">
        <v>0</v>
      </c>
      <c r="W116" s="31">
        <v>0</v>
      </c>
      <c r="X116" s="25">
        <v>0</v>
      </c>
      <c r="Y116" s="25">
        <v>0</v>
      </c>
      <c r="Z116" s="31">
        <v>0</v>
      </c>
      <c r="AA116" s="31">
        <v>0</v>
      </c>
      <c r="AB116" s="25">
        <v>0</v>
      </c>
      <c r="AC116" s="25">
        <v>0</v>
      </c>
      <c r="AD116" s="31">
        <v>0</v>
      </c>
      <c r="AE116" s="31">
        <v>0</v>
      </c>
      <c r="AF116" s="25">
        <v>0</v>
      </c>
      <c r="AG116" s="25">
        <v>0</v>
      </c>
      <c r="AH116" s="31">
        <v>0</v>
      </c>
      <c r="AI116" s="31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31">
        <v>265.20000000000073</v>
      </c>
      <c r="AQ116" s="31">
        <v>0</v>
      </c>
      <c r="AR116" s="31">
        <v>0</v>
      </c>
      <c r="AS116" s="31">
        <v>0</v>
      </c>
      <c r="AT116" s="31">
        <v>0</v>
      </c>
      <c r="AU116" s="31">
        <v>0</v>
      </c>
      <c r="AV116" s="31">
        <v>0</v>
      </c>
      <c r="AW116" s="31">
        <v>0</v>
      </c>
      <c r="AX116" s="31">
        <v>0</v>
      </c>
      <c r="AY116" s="31">
        <v>0</v>
      </c>
    </row>
    <row r="117" spans="1:51" x14ac:dyDescent="0.25">
      <c r="A117">
        <v>115</v>
      </c>
      <c r="B117" s="31">
        <v>14795.55</v>
      </c>
      <c r="C117" s="31">
        <v>6126.11</v>
      </c>
      <c r="D117" s="25">
        <v>0</v>
      </c>
      <c r="E117" s="25">
        <v>0</v>
      </c>
      <c r="F117" s="31">
        <v>0</v>
      </c>
      <c r="G117" s="31">
        <v>0</v>
      </c>
      <c r="H117" s="25">
        <v>0</v>
      </c>
      <c r="I117" s="25">
        <v>0</v>
      </c>
      <c r="J117" s="31">
        <v>0</v>
      </c>
      <c r="K117" s="31">
        <v>0</v>
      </c>
      <c r="L117" s="25">
        <v>0</v>
      </c>
      <c r="M117" s="25">
        <v>0</v>
      </c>
      <c r="N117" s="31">
        <v>0</v>
      </c>
      <c r="O117" s="31">
        <v>0</v>
      </c>
      <c r="P117" s="25">
        <v>0</v>
      </c>
      <c r="Q117" s="25">
        <v>0</v>
      </c>
      <c r="R117" s="31">
        <v>0</v>
      </c>
      <c r="S117" s="31">
        <v>0</v>
      </c>
      <c r="T117" s="25">
        <v>0</v>
      </c>
      <c r="U117" s="25">
        <v>0</v>
      </c>
      <c r="V117" s="31">
        <v>0</v>
      </c>
      <c r="W117" s="31">
        <v>0</v>
      </c>
      <c r="X117" s="25">
        <v>0</v>
      </c>
      <c r="Y117" s="25">
        <v>0</v>
      </c>
      <c r="Z117" s="31">
        <v>0</v>
      </c>
      <c r="AA117" s="31">
        <v>0</v>
      </c>
      <c r="AB117" s="25">
        <v>0</v>
      </c>
      <c r="AC117" s="25">
        <v>0</v>
      </c>
      <c r="AD117" s="31">
        <v>0</v>
      </c>
      <c r="AE117" s="31">
        <v>0</v>
      </c>
      <c r="AF117" s="25">
        <v>0</v>
      </c>
      <c r="AG117" s="25">
        <v>0</v>
      </c>
      <c r="AH117" s="31">
        <v>0</v>
      </c>
      <c r="AI117" s="31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31">
        <v>209.20999999999913</v>
      </c>
      <c r="AQ117" s="31">
        <v>0</v>
      </c>
      <c r="AR117" s="31">
        <v>0</v>
      </c>
      <c r="AS117" s="31">
        <v>0</v>
      </c>
      <c r="AT117" s="31">
        <v>0</v>
      </c>
      <c r="AU117" s="31">
        <v>0</v>
      </c>
      <c r="AV117" s="31">
        <v>0</v>
      </c>
      <c r="AW117" s="31">
        <v>0</v>
      </c>
      <c r="AX117" s="31">
        <v>0</v>
      </c>
      <c r="AY117" s="31">
        <v>0</v>
      </c>
    </row>
    <row r="118" spans="1:51" x14ac:dyDescent="0.25">
      <c r="A118">
        <v>116</v>
      </c>
      <c r="B118" s="31">
        <v>31552.29</v>
      </c>
      <c r="C118" s="31">
        <v>14294.270000000004</v>
      </c>
      <c r="D118" s="25">
        <v>68.739999999999995</v>
      </c>
      <c r="E118" s="25">
        <v>0</v>
      </c>
      <c r="F118" s="31">
        <v>989.6</v>
      </c>
      <c r="G118" s="31">
        <v>136.16</v>
      </c>
      <c r="H118" s="25">
        <v>0</v>
      </c>
      <c r="I118" s="25">
        <v>0</v>
      </c>
      <c r="J118" s="31">
        <v>0</v>
      </c>
      <c r="K118" s="31">
        <v>0</v>
      </c>
      <c r="L118" s="25">
        <v>0</v>
      </c>
      <c r="M118" s="25">
        <v>0</v>
      </c>
      <c r="N118" s="31">
        <v>0</v>
      </c>
      <c r="O118" s="31">
        <v>0</v>
      </c>
      <c r="P118" s="25">
        <v>0</v>
      </c>
      <c r="Q118" s="25">
        <v>0</v>
      </c>
      <c r="R118" s="31">
        <v>0</v>
      </c>
      <c r="S118" s="31">
        <v>0</v>
      </c>
      <c r="T118" s="25">
        <v>0</v>
      </c>
      <c r="U118" s="25">
        <v>0</v>
      </c>
      <c r="V118" s="31">
        <v>2663.2100000000005</v>
      </c>
      <c r="W118" s="31">
        <v>849.4799999999999</v>
      </c>
      <c r="X118" s="25">
        <v>0</v>
      </c>
      <c r="Y118" s="25">
        <v>0</v>
      </c>
      <c r="Z118" s="31">
        <v>0</v>
      </c>
      <c r="AA118" s="31">
        <v>0</v>
      </c>
      <c r="AB118" s="25">
        <v>0</v>
      </c>
      <c r="AC118" s="25">
        <v>0</v>
      </c>
      <c r="AD118" s="31">
        <v>0</v>
      </c>
      <c r="AE118" s="31">
        <v>0</v>
      </c>
      <c r="AF118" s="25">
        <v>0</v>
      </c>
      <c r="AG118" s="25">
        <v>0</v>
      </c>
      <c r="AH118" s="31">
        <v>0</v>
      </c>
      <c r="AI118" s="31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31">
        <v>459.13999999999942</v>
      </c>
      <c r="AQ118" s="31">
        <v>11.25</v>
      </c>
      <c r="AR118" s="31">
        <v>0</v>
      </c>
      <c r="AS118" s="31">
        <v>0</v>
      </c>
      <c r="AT118" s="31">
        <v>0</v>
      </c>
      <c r="AU118" s="31">
        <v>35.119999999999891</v>
      </c>
      <c r="AV118" s="31">
        <v>0</v>
      </c>
      <c r="AW118" s="31">
        <v>0</v>
      </c>
      <c r="AX118" s="31">
        <v>0</v>
      </c>
      <c r="AY118" s="31">
        <v>0</v>
      </c>
    </row>
    <row r="119" spans="1:51" x14ac:dyDescent="0.25">
      <c r="A119">
        <v>117</v>
      </c>
      <c r="B119" s="31">
        <v>0</v>
      </c>
      <c r="C119" s="31">
        <v>0</v>
      </c>
      <c r="D119" s="25">
        <v>0</v>
      </c>
      <c r="E119" s="25">
        <v>0</v>
      </c>
      <c r="F119" s="31">
        <v>12736</v>
      </c>
      <c r="G119" s="31">
        <v>4424.8099999999995</v>
      </c>
      <c r="H119" s="25">
        <v>0</v>
      </c>
      <c r="I119" s="25">
        <v>247.5</v>
      </c>
      <c r="J119" s="31">
        <v>16812.18</v>
      </c>
      <c r="K119" s="31">
        <v>5946.32</v>
      </c>
      <c r="L119" s="25">
        <v>0</v>
      </c>
      <c r="M119" s="25">
        <v>0</v>
      </c>
      <c r="N119" s="31">
        <v>0</v>
      </c>
      <c r="O119" s="31">
        <v>0</v>
      </c>
      <c r="P119" s="25">
        <v>0</v>
      </c>
      <c r="Q119" s="25">
        <v>0</v>
      </c>
      <c r="R119" s="31">
        <v>274.43</v>
      </c>
      <c r="S119" s="31">
        <v>136.13</v>
      </c>
      <c r="T119" s="25">
        <v>0</v>
      </c>
      <c r="U119" s="25">
        <v>0</v>
      </c>
      <c r="V119" s="31">
        <v>2415.8100000000004</v>
      </c>
      <c r="W119" s="31">
        <v>1274.19</v>
      </c>
      <c r="X119" s="25">
        <v>0</v>
      </c>
      <c r="Y119" s="25">
        <v>0</v>
      </c>
      <c r="Z119" s="31">
        <v>0</v>
      </c>
      <c r="AA119" s="31">
        <v>0</v>
      </c>
      <c r="AB119" s="25">
        <v>0</v>
      </c>
      <c r="AC119" s="25">
        <v>0</v>
      </c>
      <c r="AD119" s="31">
        <v>0</v>
      </c>
      <c r="AE119" s="31">
        <v>0</v>
      </c>
      <c r="AF119" s="25">
        <v>0</v>
      </c>
      <c r="AG119" s="25">
        <v>0</v>
      </c>
      <c r="AH119" s="31">
        <v>0</v>
      </c>
      <c r="AI119" s="31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31">
        <v>0</v>
      </c>
      <c r="AQ119" s="31">
        <v>174.07000000000335</v>
      </c>
      <c r="AR119" s="31">
        <v>227.57999999999811</v>
      </c>
      <c r="AS119" s="31">
        <v>0</v>
      </c>
      <c r="AT119" s="31">
        <v>4.1000000000000227</v>
      </c>
      <c r="AU119" s="31">
        <v>36.889999999999873</v>
      </c>
      <c r="AV119" s="31">
        <v>0</v>
      </c>
      <c r="AW119" s="31">
        <v>0</v>
      </c>
      <c r="AX119" s="31">
        <v>0</v>
      </c>
      <c r="AY119" s="31">
        <v>0</v>
      </c>
    </row>
    <row r="120" spans="1:51" x14ac:dyDescent="0.25">
      <c r="A120">
        <v>118</v>
      </c>
      <c r="B120" s="31">
        <v>0</v>
      </c>
      <c r="C120" s="31">
        <v>0</v>
      </c>
      <c r="D120" s="25">
        <v>0</v>
      </c>
      <c r="E120" s="25">
        <v>0</v>
      </c>
      <c r="F120" s="31">
        <v>15490.650000000001</v>
      </c>
      <c r="G120" s="31">
        <v>4288.68</v>
      </c>
      <c r="H120" s="25">
        <v>0</v>
      </c>
      <c r="I120" s="25">
        <v>0</v>
      </c>
      <c r="J120" s="31">
        <v>6143.94</v>
      </c>
      <c r="K120" s="31">
        <v>2210.8200000000002</v>
      </c>
      <c r="L120" s="25">
        <v>0</v>
      </c>
      <c r="M120" s="25">
        <v>0</v>
      </c>
      <c r="N120" s="31">
        <v>0</v>
      </c>
      <c r="O120" s="31">
        <v>0</v>
      </c>
      <c r="P120" s="25">
        <v>0</v>
      </c>
      <c r="Q120" s="25">
        <v>0</v>
      </c>
      <c r="R120" s="31">
        <v>0</v>
      </c>
      <c r="S120" s="31">
        <v>0</v>
      </c>
      <c r="T120" s="25">
        <v>0</v>
      </c>
      <c r="U120" s="25">
        <v>0</v>
      </c>
      <c r="V120" s="31">
        <v>0</v>
      </c>
      <c r="W120" s="31">
        <v>0</v>
      </c>
      <c r="X120" s="25">
        <v>0</v>
      </c>
      <c r="Y120" s="25">
        <v>0</v>
      </c>
      <c r="Z120" s="31">
        <v>0</v>
      </c>
      <c r="AA120" s="31">
        <v>0</v>
      </c>
      <c r="AB120" s="25">
        <v>0</v>
      </c>
      <c r="AC120" s="25">
        <v>0</v>
      </c>
      <c r="AD120" s="31">
        <v>0</v>
      </c>
      <c r="AE120" s="31">
        <v>0</v>
      </c>
      <c r="AF120" s="25">
        <v>0</v>
      </c>
      <c r="AG120" s="25">
        <v>0</v>
      </c>
      <c r="AH120" s="31">
        <v>0</v>
      </c>
      <c r="AI120" s="31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31">
        <v>0</v>
      </c>
      <c r="AQ120" s="31">
        <v>197.77999999999884</v>
      </c>
      <c r="AR120" s="31">
        <v>83.530000000000655</v>
      </c>
      <c r="AS120" s="31">
        <v>0</v>
      </c>
      <c r="AT120" s="31">
        <v>0</v>
      </c>
      <c r="AU120" s="31">
        <v>0</v>
      </c>
      <c r="AV120" s="31">
        <v>0</v>
      </c>
      <c r="AW120" s="31">
        <v>0</v>
      </c>
      <c r="AX120" s="31">
        <v>0</v>
      </c>
      <c r="AY120" s="31">
        <v>0</v>
      </c>
    </row>
    <row r="121" spans="1:51" x14ac:dyDescent="0.25">
      <c r="A121">
        <v>119</v>
      </c>
      <c r="B121" s="31">
        <v>0</v>
      </c>
      <c r="C121" s="31">
        <v>0</v>
      </c>
      <c r="D121" s="25">
        <v>0</v>
      </c>
      <c r="E121" s="25">
        <v>0</v>
      </c>
      <c r="F121" s="31">
        <v>0</v>
      </c>
      <c r="G121" s="31">
        <v>0</v>
      </c>
      <c r="H121" s="25">
        <v>0</v>
      </c>
      <c r="I121" s="25">
        <v>0</v>
      </c>
      <c r="J121" s="31">
        <v>0</v>
      </c>
      <c r="K121" s="31">
        <v>0</v>
      </c>
      <c r="L121" s="25">
        <v>0</v>
      </c>
      <c r="M121" s="25">
        <v>0</v>
      </c>
      <c r="N121" s="31">
        <v>0</v>
      </c>
      <c r="O121" s="31">
        <v>0</v>
      </c>
      <c r="P121" s="25">
        <v>0</v>
      </c>
      <c r="Q121" s="25">
        <v>0</v>
      </c>
      <c r="R121" s="31">
        <v>0</v>
      </c>
      <c r="S121" s="31">
        <v>0</v>
      </c>
      <c r="T121" s="25">
        <v>0</v>
      </c>
      <c r="U121" s="25">
        <v>0</v>
      </c>
      <c r="V121" s="31">
        <v>0</v>
      </c>
      <c r="W121" s="31">
        <v>0</v>
      </c>
      <c r="X121" s="25">
        <v>0</v>
      </c>
      <c r="Y121" s="25">
        <v>0</v>
      </c>
      <c r="Z121" s="31">
        <v>0</v>
      </c>
      <c r="AA121" s="31">
        <v>0</v>
      </c>
      <c r="AB121" s="25">
        <v>0</v>
      </c>
      <c r="AC121" s="25">
        <v>0</v>
      </c>
      <c r="AD121" s="31">
        <v>0</v>
      </c>
      <c r="AE121" s="31">
        <v>0</v>
      </c>
      <c r="AF121" s="25">
        <v>0</v>
      </c>
      <c r="AG121" s="25">
        <v>0</v>
      </c>
      <c r="AH121" s="31">
        <v>0</v>
      </c>
      <c r="AI121" s="31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31">
        <v>0</v>
      </c>
      <c r="AQ121" s="31">
        <v>0</v>
      </c>
      <c r="AR121" s="31">
        <v>0</v>
      </c>
      <c r="AS121" s="31">
        <v>0</v>
      </c>
      <c r="AT121" s="31">
        <v>0</v>
      </c>
      <c r="AU121" s="31">
        <v>0</v>
      </c>
      <c r="AV121" s="31">
        <v>0</v>
      </c>
      <c r="AW121" s="31">
        <v>0</v>
      </c>
      <c r="AX121" s="31">
        <v>0</v>
      </c>
      <c r="AY121" s="31">
        <v>0</v>
      </c>
    </row>
    <row r="122" spans="1:51" x14ac:dyDescent="0.25">
      <c r="A122">
        <v>120</v>
      </c>
      <c r="B122" s="31">
        <v>7677.4500000000007</v>
      </c>
      <c r="C122" s="31">
        <v>653.52</v>
      </c>
      <c r="D122" s="25">
        <v>0</v>
      </c>
      <c r="E122" s="25">
        <v>0</v>
      </c>
      <c r="F122" s="31">
        <v>1070.69</v>
      </c>
      <c r="G122" s="31">
        <v>136.16</v>
      </c>
      <c r="H122" s="25">
        <v>0</v>
      </c>
      <c r="I122" s="25">
        <v>0</v>
      </c>
      <c r="J122" s="31">
        <v>0</v>
      </c>
      <c r="K122" s="31">
        <v>0</v>
      </c>
      <c r="L122" s="25">
        <v>0</v>
      </c>
      <c r="M122" s="25">
        <v>0</v>
      </c>
      <c r="N122" s="31">
        <v>0</v>
      </c>
      <c r="O122" s="31">
        <v>0</v>
      </c>
      <c r="P122" s="25">
        <v>0</v>
      </c>
      <c r="Q122" s="25">
        <v>0</v>
      </c>
      <c r="R122" s="31">
        <v>0</v>
      </c>
      <c r="S122" s="31">
        <v>0</v>
      </c>
      <c r="T122" s="25">
        <v>0</v>
      </c>
      <c r="U122" s="25">
        <v>0</v>
      </c>
      <c r="V122" s="31">
        <v>0</v>
      </c>
      <c r="W122" s="31">
        <v>0</v>
      </c>
      <c r="X122" s="25">
        <v>0</v>
      </c>
      <c r="Y122" s="25">
        <v>0</v>
      </c>
      <c r="Z122" s="31">
        <v>0</v>
      </c>
      <c r="AA122" s="31">
        <v>0</v>
      </c>
      <c r="AB122" s="25">
        <v>0</v>
      </c>
      <c r="AC122" s="25">
        <v>0</v>
      </c>
      <c r="AD122" s="31">
        <v>0</v>
      </c>
      <c r="AE122" s="31">
        <v>0</v>
      </c>
      <c r="AF122" s="25">
        <v>0</v>
      </c>
      <c r="AG122" s="25">
        <v>0</v>
      </c>
      <c r="AH122" s="31">
        <v>0</v>
      </c>
      <c r="AI122" s="31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31">
        <v>83.299999999999272</v>
      </c>
      <c r="AQ122" s="31">
        <v>12.059999999999945</v>
      </c>
      <c r="AR122" s="31">
        <v>0</v>
      </c>
      <c r="AS122" s="31">
        <v>0</v>
      </c>
      <c r="AT122" s="31">
        <v>0</v>
      </c>
      <c r="AU122" s="31">
        <v>0</v>
      </c>
      <c r="AV122" s="31">
        <v>0</v>
      </c>
      <c r="AW122" s="31">
        <v>0</v>
      </c>
      <c r="AX122" s="31">
        <v>0</v>
      </c>
      <c r="AY122" s="31">
        <v>0</v>
      </c>
    </row>
    <row r="123" spans="1:51" x14ac:dyDescent="0.25">
      <c r="A123">
        <v>121</v>
      </c>
      <c r="B123" s="31">
        <v>44799.48</v>
      </c>
      <c r="C123" s="31">
        <v>19412.699999999997</v>
      </c>
      <c r="D123" s="25">
        <v>0</v>
      </c>
      <c r="E123" s="25">
        <v>0</v>
      </c>
      <c r="F123" s="31">
        <v>12135.16</v>
      </c>
      <c r="G123" s="31">
        <v>5445.7100000000009</v>
      </c>
      <c r="H123" s="25">
        <v>0</v>
      </c>
      <c r="I123" s="25">
        <v>0</v>
      </c>
      <c r="J123" s="31">
        <v>14956.92</v>
      </c>
      <c r="K123" s="31">
        <v>8538.2800000000007</v>
      </c>
      <c r="L123" s="25">
        <v>0</v>
      </c>
      <c r="M123" s="25">
        <v>0</v>
      </c>
      <c r="N123" s="31">
        <v>0</v>
      </c>
      <c r="O123" s="31">
        <v>0</v>
      </c>
      <c r="P123" s="25">
        <v>0</v>
      </c>
      <c r="Q123" s="25">
        <v>0</v>
      </c>
      <c r="R123" s="31">
        <v>0</v>
      </c>
      <c r="S123" s="31">
        <v>0</v>
      </c>
      <c r="T123" s="25">
        <v>0</v>
      </c>
      <c r="U123" s="25">
        <v>0</v>
      </c>
      <c r="V123" s="31">
        <v>10956.350000000002</v>
      </c>
      <c r="W123" s="31">
        <v>3822.78</v>
      </c>
      <c r="X123" s="25">
        <v>0</v>
      </c>
      <c r="Y123" s="25">
        <v>0</v>
      </c>
      <c r="Z123" s="31">
        <v>0</v>
      </c>
      <c r="AA123" s="31">
        <v>0</v>
      </c>
      <c r="AB123" s="25">
        <v>0</v>
      </c>
      <c r="AC123" s="25">
        <v>0</v>
      </c>
      <c r="AD123" s="31">
        <v>784.08</v>
      </c>
      <c r="AE123" s="31">
        <v>435.6</v>
      </c>
      <c r="AF123" s="25">
        <v>0</v>
      </c>
      <c r="AG123" s="25">
        <v>0</v>
      </c>
      <c r="AH123" s="31">
        <v>0</v>
      </c>
      <c r="AI123" s="31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31">
        <v>642.10999999999331</v>
      </c>
      <c r="AQ123" s="31">
        <v>175.79999999999927</v>
      </c>
      <c r="AR123" s="31">
        <v>234.93999999999869</v>
      </c>
      <c r="AS123" s="31">
        <v>0</v>
      </c>
      <c r="AT123" s="31">
        <v>0</v>
      </c>
      <c r="AU123" s="31">
        <v>147.77999999999884</v>
      </c>
      <c r="AV123" s="31">
        <v>0</v>
      </c>
      <c r="AW123" s="31">
        <v>12.190000000000055</v>
      </c>
      <c r="AX123" s="31">
        <v>0</v>
      </c>
      <c r="AY123" s="31">
        <v>0</v>
      </c>
    </row>
    <row r="124" spans="1:51" x14ac:dyDescent="0.25">
      <c r="A124">
        <v>122</v>
      </c>
      <c r="B124" s="31">
        <v>0</v>
      </c>
      <c r="C124" s="31">
        <v>0</v>
      </c>
      <c r="D124" s="25">
        <v>0</v>
      </c>
      <c r="E124" s="25">
        <v>0</v>
      </c>
      <c r="F124" s="31">
        <v>18091.510000000002</v>
      </c>
      <c r="G124" s="31">
        <v>5241.71</v>
      </c>
      <c r="H124" s="25">
        <v>0</v>
      </c>
      <c r="I124" s="25">
        <v>0</v>
      </c>
      <c r="J124" s="31">
        <v>20174.22</v>
      </c>
      <c r="K124" s="31">
        <v>7471.0199999999995</v>
      </c>
      <c r="L124" s="25">
        <v>0</v>
      </c>
      <c r="M124" s="25">
        <v>0</v>
      </c>
      <c r="N124" s="31">
        <v>0</v>
      </c>
      <c r="O124" s="31">
        <v>0</v>
      </c>
      <c r="P124" s="25">
        <v>0</v>
      </c>
      <c r="Q124" s="25">
        <v>0</v>
      </c>
      <c r="R124" s="31">
        <v>0</v>
      </c>
      <c r="S124" s="31">
        <v>0</v>
      </c>
      <c r="T124" s="25">
        <v>0</v>
      </c>
      <c r="U124" s="25">
        <v>0</v>
      </c>
      <c r="V124" s="31">
        <v>5133.0700000000006</v>
      </c>
      <c r="W124" s="31">
        <v>2406.8399999999997</v>
      </c>
      <c r="X124" s="25">
        <v>0</v>
      </c>
      <c r="Y124" s="25">
        <v>0</v>
      </c>
      <c r="Z124" s="31">
        <v>0</v>
      </c>
      <c r="AA124" s="31">
        <v>0</v>
      </c>
      <c r="AB124" s="25">
        <v>0</v>
      </c>
      <c r="AC124" s="25">
        <v>0</v>
      </c>
      <c r="AD124" s="31">
        <v>0</v>
      </c>
      <c r="AE124" s="31">
        <v>0</v>
      </c>
      <c r="AF124" s="25">
        <v>0</v>
      </c>
      <c r="AG124" s="25">
        <v>0</v>
      </c>
      <c r="AH124" s="31">
        <v>0</v>
      </c>
      <c r="AI124" s="31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31">
        <v>0</v>
      </c>
      <c r="AQ124" s="31">
        <v>233.31999999999971</v>
      </c>
      <c r="AR124" s="31">
        <v>276.45000000000073</v>
      </c>
      <c r="AS124" s="31">
        <v>0</v>
      </c>
      <c r="AT124" s="31">
        <v>0</v>
      </c>
      <c r="AU124" s="31">
        <v>75.390000000000327</v>
      </c>
      <c r="AV124" s="31">
        <v>0</v>
      </c>
      <c r="AW124" s="31">
        <v>0</v>
      </c>
      <c r="AX124" s="31">
        <v>0</v>
      </c>
      <c r="AY124" s="31">
        <v>0</v>
      </c>
    </row>
    <row r="125" spans="1:51" x14ac:dyDescent="0.25">
      <c r="A125">
        <v>123</v>
      </c>
      <c r="B125" s="31">
        <v>10668.240000000002</v>
      </c>
      <c r="C125" s="31">
        <v>1007.51</v>
      </c>
      <c r="D125" s="25">
        <v>0</v>
      </c>
      <c r="E125" s="25">
        <v>0</v>
      </c>
      <c r="F125" s="31">
        <v>14883.59</v>
      </c>
      <c r="G125" s="31">
        <v>4560.88</v>
      </c>
      <c r="H125" s="25">
        <v>0</v>
      </c>
      <c r="I125" s="25">
        <v>0</v>
      </c>
      <c r="J125" s="31">
        <v>10761.3</v>
      </c>
      <c r="K125" s="31">
        <v>5183.9799999999996</v>
      </c>
      <c r="L125" s="25">
        <v>605.88</v>
      </c>
      <c r="M125" s="25">
        <v>207.89999999999998</v>
      </c>
      <c r="N125" s="31">
        <v>0</v>
      </c>
      <c r="O125" s="31">
        <v>0</v>
      </c>
      <c r="P125" s="25">
        <v>0</v>
      </c>
      <c r="Q125" s="25">
        <v>0</v>
      </c>
      <c r="R125" s="31">
        <v>0</v>
      </c>
      <c r="S125" s="31">
        <v>0</v>
      </c>
      <c r="T125" s="25">
        <v>0</v>
      </c>
      <c r="U125" s="25">
        <v>0</v>
      </c>
      <c r="V125" s="31">
        <v>6068.6100000000006</v>
      </c>
      <c r="W125" s="31">
        <v>1698.9899999999998</v>
      </c>
      <c r="X125" s="25">
        <v>249.48</v>
      </c>
      <c r="Y125" s="25">
        <v>128.69999999999999</v>
      </c>
      <c r="Z125" s="31">
        <v>0</v>
      </c>
      <c r="AA125" s="31">
        <v>0</v>
      </c>
      <c r="AB125" s="25">
        <v>0</v>
      </c>
      <c r="AC125" s="25">
        <v>0</v>
      </c>
      <c r="AD125" s="31">
        <v>0</v>
      </c>
      <c r="AE125" s="31">
        <v>0</v>
      </c>
      <c r="AF125" s="25">
        <v>0</v>
      </c>
      <c r="AG125" s="25">
        <v>0</v>
      </c>
      <c r="AH125" s="31">
        <v>0</v>
      </c>
      <c r="AI125" s="31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31">
        <v>116.75</v>
      </c>
      <c r="AQ125" s="31">
        <v>194.43000000000029</v>
      </c>
      <c r="AR125" s="31">
        <v>167.57000000000335</v>
      </c>
      <c r="AS125" s="31">
        <v>0</v>
      </c>
      <c r="AT125" s="31">
        <v>0</v>
      </c>
      <c r="AU125" s="31">
        <v>81.43999999999869</v>
      </c>
      <c r="AV125" s="31">
        <v>0</v>
      </c>
      <c r="AW125" s="31">
        <v>0</v>
      </c>
      <c r="AX125" s="31">
        <v>0</v>
      </c>
      <c r="AY125" s="31">
        <v>0</v>
      </c>
    </row>
    <row r="126" spans="1:51" x14ac:dyDescent="0.25">
      <c r="A126">
        <v>124</v>
      </c>
      <c r="B126" s="31">
        <v>0</v>
      </c>
      <c r="C126" s="31">
        <v>0</v>
      </c>
      <c r="D126" s="25">
        <v>0</v>
      </c>
      <c r="E126" s="25">
        <v>0</v>
      </c>
      <c r="F126" s="31">
        <v>5407.51</v>
      </c>
      <c r="G126" s="31">
        <v>2314.3599999999997</v>
      </c>
      <c r="H126" s="25">
        <v>0</v>
      </c>
      <c r="I126" s="25">
        <v>0</v>
      </c>
      <c r="J126" s="31">
        <v>14598.539999999999</v>
      </c>
      <c r="K126" s="31">
        <v>4421.5999999999995</v>
      </c>
      <c r="L126" s="25">
        <v>0</v>
      </c>
      <c r="M126" s="25">
        <v>0</v>
      </c>
      <c r="N126" s="31">
        <v>0</v>
      </c>
      <c r="O126" s="31">
        <v>0</v>
      </c>
      <c r="P126" s="25">
        <v>0</v>
      </c>
      <c r="Q126" s="25">
        <v>0</v>
      </c>
      <c r="R126" s="31">
        <v>0</v>
      </c>
      <c r="S126" s="31">
        <v>0</v>
      </c>
      <c r="T126" s="25">
        <v>0</v>
      </c>
      <c r="U126" s="25">
        <v>0</v>
      </c>
      <c r="V126" s="31">
        <v>274.43</v>
      </c>
      <c r="W126" s="31">
        <v>212.37</v>
      </c>
      <c r="X126" s="25">
        <v>0</v>
      </c>
      <c r="Y126" s="25">
        <v>0</v>
      </c>
      <c r="Z126" s="31">
        <v>0</v>
      </c>
      <c r="AA126" s="31">
        <v>0</v>
      </c>
      <c r="AB126" s="25">
        <v>0</v>
      </c>
      <c r="AC126" s="25">
        <v>0</v>
      </c>
      <c r="AD126" s="31">
        <v>0</v>
      </c>
      <c r="AE126" s="31">
        <v>0</v>
      </c>
      <c r="AF126" s="25">
        <v>0</v>
      </c>
      <c r="AG126" s="25">
        <v>0</v>
      </c>
      <c r="AH126" s="31">
        <v>0</v>
      </c>
      <c r="AI126" s="31">
        <v>0</v>
      </c>
      <c r="AJ126" s="25">
        <v>0</v>
      </c>
      <c r="AK126" s="25">
        <v>0</v>
      </c>
      <c r="AL126" s="25">
        <v>0</v>
      </c>
      <c r="AM126" s="25">
        <v>0</v>
      </c>
      <c r="AN126" s="25">
        <v>0</v>
      </c>
      <c r="AO126" s="25">
        <v>0</v>
      </c>
      <c r="AP126" s="31">
        <v>0</v>
      </c>
      <c r="AQ126" s="31">
        <v>77.210000000000036</v>
      </c>
      <c r="AR126" s="31">
        <v>190.18999999999869</v>
      </c>
      <c r="AS126" s="31">
        <v>0</v>
      </c>
      <c r="AT126" s="31">
        <v>0</v>
      </c>
      <c r="AU126" s="31">
        <v>4.8600000000000136</v>
      </c>
      <c r="AV126" s="31">
        <v>0</v>
      </c>
      <c r="AW126" s="31">
        <v>0</v>
      </c>
      <c r="AX126" s="31">
        <v>0</v>
      </c>
      <c r="AY126" s="31">
        <v>0</v>
      </c>
    </row>
    <row r="127" spans="1:51" x14ac:dyDescent="0.25">
      <c r="A127">
        <v>125</v>
      </c>
      <c r="B127" s="31">
        <v>0</v>
      </c>
      <c r="C127" s="31">
        <v>0</v>
      </c>
      <c r="D127" s="25">
        <v>0</v>
      </c>
      <c r="E127" s="25">
        <v>0</v>
      </c>
      <c r="F127" s="31">
        <v>23521.870000000003</v>
      </c>
      <c r="G127" s="31">
        <v>7147.5599999999995</v>
      </c>
      <c r="H127" s="25">
        <v>0</v>
      </c>
      <c r="I127" s="25">
        <v>0</v>
      </c>
      <c r="J127" s="31">
        <v>26807.22</v>
      </c>
      <c r="K127" s="31">
        <v>9758.16</v>
      </c>
      <c r="L127" s="25">
        <v>0</v>
      </c>
      <c r="M127" s="25">
        <v>0</v>
      </c>
      <c r="N127" s="31">
        <v>0</v>
      </c>
      <c r="O127" s="31">
        <v>0</v>
      </c>
      <c r="P127" s="25">
        <v>0</v>
      </c>
      <c r="Q127" s="25">
        <v>0</v>
      </c>
      <c r="R127" s="31">
        <v>0</v>
      </c>
      <c r="S127" s="31">
        <v>0</v>
      </c>
      <c r="T127" s="25">
        <v>0</v>
      </c>
      <c r="U127" s="25">
        <v>0</v>
      </c>
      <c r="V127" s="31">
        <v>8894</v>
      </c>
      <c r="W127" s="31">
        <v>3185.61</v>
      </c>
      <c r="X127" s="25">
        <v>0</v>
      </c>
      <c r="Y127" s="25">
        <v>0</v>
      </c>
      <c r="Z127" s="31">
        <v>0</v>
      </c>
      <c r="AA127" s="31">
        <v>0</v>
      </c>
      <c r="AB127" s="25">
        <v>0</v>
      </c>
      <c r="AC127" s="25">
        <v>0</v>
      </c>
      <c r="AD127" s="31">
        <v>0</v>
      </c>
      <c r="AE127" s="31">
        <v>0</v>
      </c>
      <c r="AF127" s="25">
        <v>0</v>
      </c>
      <c r="AG127" s="25">
        <v>0</v>
      </c>
      <c r="AH127" s="31">
        <v>0</v>
      </c>
      <c r="AI127" s="31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31">
        <v>0</v>
      </c>
      <c r="AQ127" s="31">
        <v>306.68000000000029</v>
      </c>
      <c r="AR127" s="31">
        <v>365.64999999999418</v>
      </c>
      <c r="AS127" s="31">
        <v>0</v>
      </c>
      <c r="AT127" s="31">
        <v>0</v>
      </c>
      <c r="AU127" s="31">
        <v>120.79000000000087</v>
      </c>
      <c r="AV127" s="31">
        <v>0</v>
      </c>
      <c r="AW127" s="31">
        <v>0</v>
      </c>
      <c r="AX127" s="31">
        <v>0</v>
      </c>
      <c r="AY127" s="31">
        <v>0</v>
      </c>
    </row>
    <row r="128" spans="1:51" x14ac:dyDescent="0.25">
      <c r="A128">
        <v>126</v>
      </c>
      <c r="B128" s="31">
        <v>4398.57</v>
      </c>
      <c r="C128" s="31">
        <v>2096.4700000000003</v>
      </c>
      <c r="D128" s="25">
        <v>0</v>
      </c>
      <c r="E128" s="25">
        <v>0</v>
      </c>
      <c r="F128" s="31">
        <v>0</v>
      </c>
      <c r="G128" s="31">
        <v>0</v>
      </c>
      <c r="H128" s="25">
        <v>0</v>
      </c>
      <c r="I128" s="25">
        <v>0</v>
      </c>
      <c r="J128" s="31">
        <v>6848.8200000000006</v>
      </c>
      <c r="K128" s="31">
        <v>5107.62</v>
      </c>
      <c r="L128" s="25">
        <v>0</v>
      </c>
      <c r="M128" s="25">
        <v>0</v>
      </c>
      <c r="N128" s="31">
        <v>0</v>
      </c>
      <c r="O128" s="31">
        <v>0</v>
      </c>
      <c r="P128" s="25">
        <v>0</v>
      </c>
      <c r="Q128" s="25">
        <v>0</v>
      </c>
      <c r="R128" s="31">
        <v>0</v>
      </c>
      <c r="S128" s="31">
        <v>0</v>
      </c>
      <c r="T128" s="25">
        <v>0</v>
      </c>
      <c r="U128" s="25">
        <v>0</v>
      </c>
      <c r="V128" s="31">
        <v>0</v>
      </c>
      <c r="W128" s="31">
        <v>0</v>
      </c>
      <c r="X128" s="25">
        <v>0</v>
      </c>
      <c r="Y128" s="25">
        <v>0</v>
      </c>
      <c r="Z128" s="31">
        <v>0</v>
      </c>
      <c r="AA128" s="31">
        <v>0</v>
      </c>
      <c r="AB128" s="25">
        <v>0</v>
      </c>
      <c r="AC128" s="25">
        <v>0</v>
      </c>
      <c r="AD128" s="31">
        <v>0</v>
      </c>
      <c r="AE128" s="31">
        <v>0</v>
      </c>
      <c r="AF128" s="25">
        <v>0</v>
      </c>
      <c r="AG128" s="25">
        <v>0</v>
      </c>
      <c r="AH128" s="31">
        <v>0</v>
      </c>
      <c r="AI128" s="31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31">
        <v>64.9399999999996</v>
      </c>
      <c r="AQ128" s="31">
        <v>0</v>
      </c>
      <c r="AR128" s="31">
        <v>119.54999999999927</v>
      </c>
      <c r="AS128" s="31">
        <v>0</v>
      </c>
      <c r="AT128" s="31">
        <v>0</v>
      </c>
      <c r="AU128" s="31">
        <v>0</v>
      </c>
      <c r="AV128" s="31">
        <v>0</v>
      </c>
      <c r="AW128" s="31">
        <v>0</v>
      </c>
      <c r="AX128" s="31">
        <v>0</v>
      </c>
      <c r="AY128" s="31">
        <v>0</v>
      </c>
    </row>
    <row r="129" spans="1:51" x14ac:dyDescent="0.25">
      <c r="A129">
        <v>127</v>
      </c>
      <c r="B129" s="31">
        <v>0</v>
      </c>
      <c r="C129" s="31">
        <v>0</v>
      </c>
      <c r="D129" s="25">
        <v>0</v>
      </c>
      <c r="E129" s="25">
        <v>0</v>
      </c>
      <c r="F129" s="31">
        <v>9604.98</v>
      </c>
      <c r="G129" s="31">
        <v>2859.36</v>
      </c>
      <c r="H129" s="25">
        <v>0</v>
      </c>
      <c r="I129" s="25">
        <v>0</v>
      </c>
      <c r="J129" s="31">
        <v>2744.28</v>
      </c>
      <c r="K129" s="31">
        <v>2973.0999999999995</v>
      </c>
      <c r="L129" s="25">
        <v>0</v>
      </c>
      <c r="M129" s="25">
        <v>0</v>
      </c>
      <c r="N129" s="31">
        <v>0</v>
      </c>
      <c r="O129" s="31">
        <v>0</v>
      </c>
      <c r="P129" s="25">
        <v>0</v>
      </c>
      <c r="Q129" s="25">
        <v>0</v>
      </c>
      <c r="R129" s="31">
        <v>0</v>
      </c>
      <c r="S129" s="31">
        <v>0</v>
      </c>
      <c r="T129" s="25">
        <v>0</v>
      </c>
      <c r="U129" s="25">
        <v>0</v>
      </c>
      <c r="V129" s="31">
        <v>0</v>
      </c>
      <c r="W129" s="31">
        <v>0</v>
      </c>
      <c r="X129" s="25">
        <v>0</v>
      </c>
      <c r="Y129" s="25">
        <v>0</v>
      </c>
      <c r="Z129" s="31">
        <v>0</v>
      </c>
      <c r="AA129" s="31">
        <v>0</v>
      </c>
      <c r="AB129" s="25">
        <v>0</v>
      </c>
      <c r="AC129" s="25">
        <v>0</v>
      </c>
      <c r="AD129" s="31">
        <v>0</v>
      </c>
      <c r="AE129" s="31">
        <v>0</v>
      </c>
      <c r="AF129" s="25">
        <v>0</v>
      </c>
      <c r="AG129" s="25">
        <v>0</v>
      </c>
      <c r="AH129" s="31">
        <v>0</v>
      </c>
      <c r="AI129" s="31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31">
        <v>0</v>
      </c>
      <c r="AQ129" s="31">
        <v>124.63000000000102</v>
      </c>
      <c r="AR129" s="31">
        <v>57.170000000000073</v>
      </c>
      <c r="AS129" s="31">
        <v>0</v>
      </c>
      <c r="AT129" s="31">
        <v>0</v>
      </c>
      <c r="AU129" s="31">
        <v>0</v>
      </c>
      <c r="AV129" s="31">
        <v>0</v>
      </c>
      <c r="AW129" s="31">
        <v>0</v>
      </c>
      <c r="AX129" s="31">
        <v>0</v>
      </c>
      <c r="AY129" s="31">
        <v>0</v>
      </c>
    </row>
    <row r="130" spans="1:51" x14ac:dyDescent="0.25">
      <c r="A130">
        <v>128</v>
      </c>
      <c r="B130" s="31">
        <v>0</v>
      </c>
      <c r="C130" s="31">
        <v>0</v>
      </c>
      <c r="D130" s="25">
        <v>0</v>
      </c>
      <c r="E130" s="25">
        <v>0</v>
      </c>
      <c r="F130" s="31">
        <v>3814.9700000000003</v>
      </c>
      <c r="G130" s="31">
        <v>1497.61</v>
      </c>
      <c r="H130" s="25">
        <v>0</v>
      </c>
      <c r="I130" s="25">
        <v>0</v>
      </c>
      <c r="J130" s="31">
        <v>4928.22</v>
      </c>
      <c r="K130" s="31">
        <v>3049.3999999999996</v>
      </c>
      <c r="L130" s="25">
        <v>0</v>
      </c>
      <c r="M130" s="25">
        <v>0</v>
      </c>
      <c r="N130" s="31">
        <v>0</v>
      </c>
      <c r="O130" s="31">
        <v>0</v>
      </c>
      <c r="P130" s="25">
        <v>0</v>
      </c>
      <c r="Q130" s="25">
        <v>0</v>
      </c>
      <c r="R130" s="31">
        <v>0</v>
      </c>
      <c r="S130" s="31">
        <v>0</v>
      </c>
      <c r="T130" s="25">
        <v>0</v>
      </c>
      <c r="U130" s="25">
        <v>0</v>
      </c>
      <c r="V130" s="31">
        <v>0</v>
      </c>
      <c r="W130" s="31">
        <v>0</v>
      </c>
      <c r="X130" s="25">
        <v>0</v>
      </c>
      <c r="Y130" s="25">
        <v>0</v>
      </c>
      <c r="Z130" s="31">
        <v>0</v>
      </c>
      <c r="AA130" s="31">
        <v>0</v>
      </c>
      <c r="AB130" s="25">
        <v>0</v>
      </c>
      <c r="AC130" s="25">
        <v>0</v>
      </c>
      <c r="AD130" s="31">
        <v>0</v>
      </c>
      <c r="AE130" s="31">
        <v>0</v>
      </c>
      <c r="AF130" s="25">
        <v>0</v>
      </c>
      <c r="AG130" s="25">
        <v>0</v>
      </c>
      <c r="AH130" s="31">
        <v>0</v>
      </c>
      <c r="AI130" s="31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31">
        <v>0</v>
      </c>
      <c r="AQ130" s="31">
        <v>53.110000000000582</v>
      </c>
      <c r="AR130" s="31">
        <v>79.769999999999527</v>
      </c>
      <c r="AS130" s="31">
        <v>0</v>
      </c>
      <c r="AT130" s="31">
        <v>0</v>
      </c>
      <c r="AU130" s="31">
        <v>0</v>
      </c>
      <c r="AV130" s="31">
        <v>0</v>
      </c>
      <c r="AW130" s="31">
        <v>0</v>
      </c>
      <c r="AX130" s="31">
        <v>0</v>
      </c>
      <c r="AY130" s="31">
        <v>0</v>
      </c>
    </row>
    <row r="131" spans="1:51" x14ac:dyDescent="0.25">
      <c r="A131">
        <v>129</v>
      </c>
      <c r="B131" s="31">
        <v>5857.83</v>
      </c>
      <c r="C131" s="31">
        <v>1797.0200000000002</v>
      </c>
      <c r="D131" s="25">
        <v>0</v>
      </c>
      <c r="E131" s="25">
        <v>0</v>
      </c>
      <c r="F131" s="31">
        <v>0</v>
      </c>
      <c r="G131" s="31">
        <v>0</v>
      </c>
      <c r="H131" s="25">
        <v>0</v>
      </c>
      <c r="I131" s="25">
        <v>0</v>
      </c>
      <c r="J131" s="31">
        <v>3659.04</v>
      </c>
      <c r="K131" s="31">
        <v>1067.32</v>
      </c>
      <c r="L131" s="25">
        <v>0</v>
      </c>
      <c r="M131" s="25">
        <v>0</v>
      </c>
      <c r="N131" s="31">
        <v>0</v>
      </c>
      <c r="O131" s="31">
        <v>0</v>
      </c>
      <c r="P131" s="25">
        <v>0</v>
      </c>
      <c r="Q131" s="25">
        <v>0</v>
      </c>
      <c r="R131" s="31">
        <v>0</v>
      </c>
      <c r="S131" s="31">
        <v>0</v>
      </c>
      <c r="T131" s="25">
        <v>0</v>
      </c>
      <c r="U131" s="25">
        <v>0</v>
      </c>
      <c r="V131" s="31">
        <v>0</v>
      </c>
      <c r="W131" s="31">
        <v>0</v>
      </c>
      <c r="X131" s="25">
        <v>0</v>
      </c>
      <c r="Y131" s="25">
        <v>0</v>
      </c>
      <c r="Z131" s="31">
        <v>0</v>
      </c>
      <c r="AA131" s="31">
        <v>0</v>
      </c>
      <c r="AB131" s="25">
        <v>0</v>
      </c>
      <c r="AC131" s="25">
        <v>0</v>
      </c>
      <c r="AD131" s="31">
        <v>0</v>
      </c>
      <c r="AE131" s="31">
        <v>0</v>
      </c>
      <c r="AF131" s="25">
        <v>0</v>
      </c>
      <c r="AG131" s="25">
        <v>0</v>
      </c>
      <c r="AH131" s="31">
        <v>0</v>
      </c>
      <c r="AI131" s="31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0</v>
      </c>
      <c r="AO131" s="25">
        <v>0</v>
      </c>
      <c r="AP131" s="31">
        <v>76.539999999999054</v>
      </c>
      <c r="AQ131" s="31">
        <v>0</v>
      </c>
      <c r="AR131" s="31">
        <v>47.260000000000218</v>
      </c>
      <c r="AS131" s="31">
        <v>0</v>
      </c>
      <c r="AT131" s="31">
        <v>0</v>
      </c>
      <c r="AU131" s="31">
        <v>0</v>
      </c>
      <c r="AV131" s="31">
        <v>0</v>
      </c>
      <c r="AW131" s="31">
        <v>0</v>
      </c>
      <c r="AX131" s="31">
        <v>0</v>
      </c>
      <c r="AY131" s="31">
        <v>0</v>
      </c>
    </row>
    <row r="132" spans="1:51" x14ac:dyDescent="0.25">
      <c r="A132">
        <v>130</v>
      </c>
      <c r="B132" s="31">
        <v>0</v>
      </c>
      <c r="C132" s="31">
        <v>0</v>
      </c>
      <c r="D132" s="25">
        <v>0</v>
      </c>
      <c r="E132" s="25">
        <v>0</v>
      </c>
      <c r="F132" s="31">
        <v>0</v>
      </c>
      <c r="G132" s="31">
        <v>0</v>
      </c>
      <c r="H132" s="25">
        <v>0</v>
      </c>
      <c r="I132" s="25">
        <v>0</v>
      </c>
      <c r="J132" s="31">
        <v>2484.9</v>
      </c>
      <c r="K132" s="31">
        <v>914.78</v>
      </c>
      <c r="L132" s="25">
        <v>0</v>
      </c>
      <c r="M132" s="25">
        <v>0</v>
      </c>
      <c r="N132" s="31">
        <v>0</v>
      </c>
      <c r="O132" s="31">
        <v>0</v>
      </c>
      <c r="P132" s="25">
        <v>0</v>
      </c>
      <c r="Q132" s="25">
        <v>0</v>
      </c>
      <c r="R132" s="31">
        <v>548.86</v>
      </c>
      <c r="S132" s="31">
        <v>136.13</v>
      </c>
      <c r="T132" s="25">
        <v>0</v>
      </c>
      <c r="U132" s="25">
        <v>0</v>
      </c>
      <c r="V132" s="31">
        <v>3625.7799999999997</v>
      </c>
      <c r="W132" s="31">
        <v>424.79999999999995</v>
      </c>
      <c r="X132" s="25">
        <v>0</v>
      </c>
      <c r="Y132" s="25">
        <v>0</v>
      </c>
      <c r="Z132" s="31">
        <v>411.64</v>
      </c>
      <c r="AA132" s="31">
        <v>272.26</v>
      </c>
      <c r="AB132" s="25">
        <v>0</v>
      </c>
      <c r="AC132" s="25">
        <v>0</v>
      </c>
      <c r="AD132" s="31">
        <v>0</v>
      </c>
      <c r="AE132" s="31">
        <v>0</v>
      </c>
      <c r="AF132" s="25">
        <v>0</v>
      </c>
      <c r="AG132" s="25">
        <v>0</v>
      </c>
      <c r="AH132" s="31">
        <v>0</v>
      </c>
      <c r="AI132" s="31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AO132" s="25">
        <v>0</v>
      </c>
      <c r="AP132" s="31">
        <v>0</v>
      </c>
      <c r="AQ132" s="31">
        <v>0</v>
      </c>
      <c r="AR132" s="31">
        <v>33.980000000000018</v>
      </c>
      <c r="AS132" s="31">
        <v>0</v>
      </c>
      <c r="AT132" s="31">
        <v>6.8400000000000318</v>
      </c>
      <c r="AU132" s="31">
        <v>40.489999999999782</v>
      </c>
      <c r="AV132" s="31">
        <v>6.8300000000000409</v>
      </c>
      <c r="AW132" s="31">
        <v>0</v>
      </c>
      <c r="AX132" s="31">
        <v>0</v>
      </c>
      <c r="AY132" s="31">
        <v>0</v>
      </c>
    </row>
    <row r="133" spans="1:51" x14ac:dyDescent="0.25">
      <c r="A133">
        <v>131</v>
      </c>
      <c r="B133" s="31">
        <v>333.63</v>
      </c>
      <c r="C133" s="31">
        <v>272.27999999999997</v>
      </c>
      <c r="D133" s="25">
        <v>0</v>
      </c>
      <c r="E133" s="25">
        <v>0</v>
      </c>
      <c r="F133" s="31">
        <v>6810.8200000000006</v>
      </c>
      <c r="G133" s="31">
        <v>1361.51</v>
      </c>
      <c r="H133" s="25">
        <v>0</v>
      </c>
      <c r="I133" s="25">
        <v>0</v>
      </c>
      <c r="J133" s="31">
        <v>3084.8399999999997</v>
      </c>
      <c r="K133" s="31">
        <v>2515.7800000000002</v>
      </c>
      <c r="L133" s="25">
        <v>0</v>
      </c>
      <c r="M133" s="25">
        <v>0</v>
      </c>
      <c r="N133" s="31">
        <v>0</v>
      </c>
      <c r="O133" s="31">
        <v>152.46</v>
      </c>
      <c r="P133" s="25">
        <v>0</v>
      </c>
      <c r="Q133" s="25">
        <v>0</v>
      </c>
      <c r="R133" s="31">
        <v>2251.5600000000004</v>
      </c>
      <c r="S133" s="31">
        <v>476.52999999999992</v>
      </c>
      <c r="T133" s="25">
        <v>0</v>
      </c>
      <c r="U133" s="25">
        <v>0</v>
      </c>
      <c r="V133" s="31">
        <v>1592.53</v>
      </c>
      <c r="W133" s="31">
        <v>1840.5899999999997</v>
      </c>
      <c r="X133" s="25">
        <v>0</v>
      </c>
      <c r="Y133" s="25">
        <v>0</v>
      </c>
      <c r="Z133" s="31">
        <v>0</v>
      </c>
      <c r="AA133" s="31">
        <v>0</v>
      </c>
      <c r="AB133" s="25">
        <v>0</v>
      </c>
      <c r="AC133" s="25">
        <v>0</v>
      </c>
      <c r="AD133" s="31">
        <v>0</v>
      </c>
      <c r="AE133" s="31">
        <v>0</v>
      </c>
      <c r="AF133" s="25">
        <v>0</v>
      </c>
      <c r="AG133" s="25">
        <v>0</v>
      </c>
      <c r="AH133" s="31">
        <v>0</v>
      </c>
      <c r="AI133" s="31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31">
        <v>6.0500000000000682</v>
      </c>
      <c r="AQ133" s="31">
        <v>81.710000000000036</v>
      </c>
      <c r="AR133" s="31">
        <v>55.990000000000691</v>
      </c>
      <c r="AS133" s="31">
        <v>1.5200000000000102</v>
      </c>
      <c r="AT133" s="31">
        <v>27.270000000000437</v>
      </c>
      <c r="AU133" s="31">
        <v>34.319999999999709</v>
      </c>
      <c r="AV133" s="31">
        <v>0</v>
      </c>
      <c r="AW133" s="31">
        <v>0</v>
      </c>
      <c r="AX133" s="31">
        <v>0</v>
      </c>
      <c r="AY133" s="31">
        <v>0</v>
      </c>
    </row>
    <row r="134" spans="1:51" x14ac:dyDescent="0.25">
      <c r="A134">
        <v>132</v>
      </c>
      <c r="B134" s="31">
        <v>0</v>
      </c>
      <c r="C134" s="31">
        <v>0</v>
      </c>
      <c r="D134" s="25">
        <v>0</v>
      </c>
      <c r="E134" s="25">
        <v>0</v>
      </c>
      <c r="F134" s="31">
        <v>0</v>
      </c>
      <c r="G134" s="31">
        <v>272.26</v>
      </c>
      <c r="H134" s="25">
        <v>0</v>
      </c>
      <c r="I134" s="25">
        <v>0</v>
      </c>
      <c r="J134" s="31">
        <v>4066.9199999999996</v>
      </c>
      <c r="K134" s="31">
        <v>3888.04</v>
      </c>
      <c r="L134" s="25">
        <v>0</v>
      </c>
      <c r="M134" s="25">
        <v>0</v>
      </c>
      <c r="N134" s="31">
        <v>0</v>
      </c>
      <c r="O134" s="31">
        <v>0</v>
      </c>
      <c r="P134" s="25">
        <v>0</v>
      </c>
      <c r="Q134" s="25">
        <v>0</v>
      </c>
      <c r="R134" s="31">
        <v>0</v>
      </c>
      <c r="S134" s="31">
        <v>68.08</v>
      </c>
      <c r="T134" s="25">
        <v>0</v>
      </c>
      <c r="U134" s="25">
        <v>0</v>
      </c>
      <c r="V134" s="31">
        <v>2195.4300000000003</v>
      </c>
      <c r="W134" s="31">
        <v>1061.82</v>
      </c>
      <c r="X134" s="25">
        <v>0</v>
      </c>
      <c r="Y134" s="25">
        <v>0</v>
      </c>
      <c r="Z134" s="31">
        <v>0</v>
      </c>
      <c r="AA134" s="31">
        <v>0</v>
      </c>
      <c r="AB134" s="25">
        <v>0</v>
      </c>
      <c r="AC134" s="25">
        <v>0</v>
      </c>
      <c r="AD134" s="31">
        <v>0</v>
      </c>
      <c r="AE134" s="31">
        <v>0</v>
      </c>
      <c r="AF134" s="25">
        <v>0</v>
      </c>
      <c r="AG134" s="25">
        <v>0</v>
      </c>
      <c r="AH134" s="31">
        <v>0</v>
      </c>
      <c r="AI134" s="31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31">
        <v>0</v>
      </c>
      <c r="AQ134" s="31">
        <v>2.7200000000000273</v>
      </c>
      <c r="AR134" s="31">
        <v>79.540000000000873</v>
      </c>
      <c r="AS134" s="31">
        <v>0</v>
      </c>
      <c r="AT134" s="31">
        <v>0.68000000000000682</v>
      </c>
      <c r="AU134" s="31">
        <v>32.559999999999945</v>
      </c>
      <c r="AV134" s="31">
        <v>0</v>
      </c>
      <c r="AW134" s="31">
        <v>0</v>
      </c>
      <c r="AX134" s="31">
        <v>0</v>
      </c>
      <c r="AY134" s="31">
        <v>0</v>
      </c>
    </row>
    <row r="135" spans="1:51" x14ac:dyDescent="0.25">
      <c r="A135">
        <v>133</v>
      </c>
      <c r="B135" s="31">
        <v>27931.86</v>
      </c>
      <c r="C135" s="31">
        <v>9883.4500000000007</v>
      </c>
      <c r="D135" s="25">
        <v>445.65999999999997</v>
      </c>
      <c r="E135" s="25">
        <v>119</v>
      </c>
      <c r="F135" s="31">
        <v>14083.23</v>
      </c>
      <c r="G135" s="31">
        <v>5445.77</v>
      </c>
      <c r="H135" s="25">
        <v>0</v>
      </c>
      <c r="I135" s="25">
        <v>0</v>
      </c>
      <c r="J135" s="31">
        <v>23443.200000000001</v>
      </c>
      <c r="K135" s="31">
        <v>11511.52</v>
      </c>
      <c r="L135" s="25">
        <v>0</v>
      </c>
      <c r="M135" s="25">
        <v>0</v>
      </c>
      <c r="N135" s="31">
        <v>4066.5200000000004</v>
      </c>
      <c r="O135" s="31">
        <v>1524.7</v>
      </c>
      <c r="P135" s="25">
        <v>0</v>
      </c>
      <c r="Q135" s="25">
        <v>0</v>
      </c>
      <c r="R135" s="31">
        <v>4528.0700000000006</v>
      </c>
      <c r="S135" s="31">
        <v>1497.6100000000001</v>
      </c>
      <c r="T135" s="25">
        <v>0</v>
      </c>
      <c r="U135" s="25">
        <v>0</v>
      </c>
      <c r="V135" s="31">
        <v>2881.51</v>
      </c>
      <c r="W135" s="31">
        <v>1274.1599999999999</v>
      </c>
      <c r="X135" s="25">
        <v>0</v>
      </c>
      <c r="Y135" s="25">
        <v>0</v>
      </c>
      <c r="Z135" s="31">
        <v>3459.4500000000003</v>
      </c>
      <c r="AA135" s="31">
        <v>680.74</v>
      </c>
      <c r="AB135" s="25">
        <v>0</v>
      </c>
      <c r="AC135" s="25">
        <v>0</v>
      </c>
      <c r="AD135" s="31">
        <v>0</v>
      </c>
      <c r="AE135" s="31">
        <v>0</v>
      </c>
      <c r="AF135" s="25">
        <v>0</v>
      </c>
      <c r="AG135" s="25">
        <v>0</v>
      </c>
      <c r="AH135" s="31">
        <v>0</v>
      </c>
      <c r="AI135" s="31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31">
        <v>383.78000000000611</v>
      </c>
      <c r="AQ135" s="31">
        <v>195.27999999999884</v>
      </c>
      <c r="AR135" s="31">
        <v>349.54000000000087</v>
      </c>
      <c r="AS135" s="31">
        <v>55.900000000000546</v>
      </c>
      <c r="AT135" s="31">
        <v>60.25</v>
      </c>
      <c r="AU135" s="31">
        <v>41.550000000000182</v>
      </c>
      <c r="AV135" s="31">
        <v>41.389999999999418</v>
      </c>
      <c r="AW135" s="31">
        <v>0</v>
      </c>
      <c r="AX135" s="31">
        <v>0</v>
      </c>
      <c r="AY135" s="31">
        <v>0</v>
      </c>
    </row>
    <row r="136" spans="1:51" x14ac:dyDescent="0.25">
      <c r="A136">
        <v>134</v>
      </c>
      <c r="B136" s="31">
        <v>8666.4600000000009</v>
      </c>
      <c r="C136" s="31">
        <v>2314.33</v>
      </c>
      <c r="D136" s="25">
        <v>0</v>
      </c>
      <c r="E136" s="25">
        <v>0</v>
      </c>
      <c r="F136" s="31">
        <v>30829.640000000003</v>
      </c>
      <c r="G136" s="31">
        <v>10959.770000000002</v>
      </c>
      <c r="H136" s="25">
        <v>237.6</v>
      </c>
      <c r="I136" s="25">
        <v>0</v>
      </c>
      <c r="J136" s="31">
        <v>15442.02</v>
      </c>
      <c r="K136" s="31">
        <v>10977.96</v>
      </c>
      <c r="L136" s="25">
        <v>0</v>
      </c>
      <c r="M136" s="25">
        <v>0</v>
      </c>
      <c r="N136" s="31">
        <v>0</v>
      </c>
      <c r="O136" s="31">
        <v>0</v>
      </c>
      <c r="P136" s="25">
        <v>0</v>
      </c>
      <c r="Q136" s="25">
        <v>0</v>
      </c>
      <c r="R136" s="31">
        <v>0</v>
      </c>
      <c r="S136" s="31">
        <v>0</v>
      </c>
      <c r="T136" s="25">
        <v>0</v>
      </c>
      <c r="U136" s="25">
        <v>0</v>
      </c>
      <c r="V136" s="31">
        <v>3074.86</v>
      </c>
      <c r="W136" s="31">
        <v>920.31</v>
      </c>
      <c r="X136" s="25">
        <v>185.22</v>
      </c>
      <c r="Y136" s="25">
        <v>0</v>
      </c>
      <c r="Z136" s="31">
        <v>0</v>
      </c>
      <c r="AA136" s="31">
        <v>0</v>
      </c>
      <c r="AB136" s="25">
        <v>0</v>
      </c>
      <c r="AC136" s="25">
        <v>0</v>
      </c>
      <c r="AD136" s="31">
        <v>0</v>
      </c>
      <c r="AE136" s="31">
        <v>0</v>
      </c>
      <c r="AF136" s="25">
        <v>0</v>
      </c>
      <c r="AG136" s="25">
        <v>0</v>
      </c>
      <c r="AH136" s="31">
        <v>0</v>
      </c>
      <c r="AI136" s="31">
        <v>0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AO136" s="25">
        <v>0</v>
      </c>
      <c r="AP136" s="31">
        <v>109.79999999999927</v>
      </c>
      <c r="AQ136" s="31">
        <v>420.25000000000728</v>
      </c>
      <c r="AR136" s="31">
        <v>264.18999999999869</v>
      </c>
      <c r="AS136" s="31">
        <v>0</v>
      </c>
      <c r="AT136" s="31">
        <v>0</v>
      </c>
      <c r="AU136" s="31">
        <v>41.789999999999054</v>
      </c>
      <c r="AV136" s="31">
        <v>0</v>
      </c>
      <c r="AW136" s="31">
        <v>0</v>
      </c>
      <c r="AX136" s="31">
        <v>0</v>
      </c>
      <c r="AY136" s="31">
        <v>0</v>
      </c>
    </row>
    <row r="137" spans="1:51" x14ac:dyDescent="0.25">
      <c r="A137">
        <v>135</v>
      </c>
      <c r="B137" s="31">
        <v>0</v>
      </c>
      <c r="C137" s="31">
        <v>0</v>
      </c>
      <c r="D137" s="25">
        <v>0</v>
      </c>
      <c r="E137" s="25">
        <v>0</v>
      </c>
      <c r="F137" s="31">
        <v>1656.08</v>
      </c>
      <c r="G137" s="31">
        <v>730.24999999999989</v>
      </c>
      <c r="H137" s="25">
        <v>0</v>
      </c>
      <c r="I137" s="25">
        <v>0</v>
      </c>
      <c r="J137" s="31">
        <v>4851</v>
      </c>
      <c r="K137" s="31">
        <v>4116.66</v>
      </c>
      <c r="L137" s="25">
        <v>0</v>
      </c>
      <c r="M137" s="25">
        <v>0</v>
      </c>
      <c r="N137" s="31">
        <v>0</v>
      </c>
      <c r="O137" s="31">
        <v>0</v>
      </c>
      <c r="P137" s="25">
        <v>0</v>
      </c>
      <c r="Q137" s="25">
        <v>0</v>
      </c>
      <c r="R137" s="31">
        <v>0</v>
      </c>
      <c r="S137" s="31">
        <v>0</v>
      </c>
      <c r="T137" s="25">
        <v>0</v>
      </c>
      <c r="U137" s="25">
        <v>0</v>
      </c>
      <c r="V137" s="31">
        <v>0</v>
      </c>
      <c r="W137" s="31">
        <v>0</v>
      </c>
      <c r="X137" s="25">
        <v>0</v>
      </c>
      <c r="Y137" s="25">
        <v>0</v>
      </c>
      <c r="Z137" s="31">
        <v>0</v>
      </c>
      <c r="AA137" s="31">
        <v>0</v>
      </c>
      <c r="AB137" s="25">
        <v>0</v>
      </c>
      <c r="AC137" s="25">
        <v>0</v>
      </c>
      <c r="AD137" s="31">
        <v>0</v>
      </c>
      <c r="AE137" s="31">
        <v>0</v>
      </c>
      <c r="AF137" s="25">
        <v>0</v>
      </c>
      <c r="AG137" s="25">
        <v>0</v>
      </c>
      <c r="AH137" s="31">
        <v>0</v>
      </c>
      <c r="AI137" s="31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31">
        <v>0</v>
      </c>
      <c r="AQ137" s="31">
        <v>23.859999999999673</v>
      </c>
      <c r="AR137" s="31">
        <v>89.670000000000073</v>
      </c>
      <c r="AS137" s="31">
        <v>0</v>
      </c>
      <c r="AT137" s="31">
        <v>0</v>
      </c>
      <c r="AU137" s="31">
        <v>0</v>
      </c>
      <c r="AV137" s="31">
        <v>0</v>
      </c>
      <c r="AW137" s="31">
        <v>0</v>
      </c>
      <c r="AX137" s="31">
        <v>0</v>
      </c>
      <c r="AY137" s="31">
        <v>0</v>
      </c>
    </row>
    <row r="138" spans="1:51" x14ac:dyDescent="0.25">
      <c r="A138">
        <v>136</v>
      </c>
      <c r="B138" s="31">
        <v>0</v>
      </c>
      <c r="C138" s="31">
        <v>0</v>
      </c>
      <c r="D138" s="25">
        <v>0</v>
      </c>
      <c r="E138" s="25">
        <v>0</v>
      </c>
      <c r="F138" s="31">
        <v>14135.160000000002</v>
      </c>
      <c r="G138" s="31">
        <v>4492.8</v>
      </c>
      <c r="H138" s="25">
        <v>0</v>
      </c>
      <c r="I138" s="25">
        <v>0</v>
      </c>
      <c r="J138" s="31">
        <v>16471.620000000003</v>
      </c>
      <c r="K138" s="31">
        <v>6556.2199999999993</v>
      </c>
      <c r="L138" s="25">
        <v>0</v>
      </c>
      <c r="M138" s="25">
        <v>0</v>
      </c>
      <c r="N138" s="31">
        <v>0</v>
      </c>
      <c r="O138" s="31">
        <v>0</v>
      </c>
      <c r="P138" s="25">
        <v>0</v>
      </c>
      <c r="Q138" s="25">
        <v>0</v>
      </c>
      <c r="R138" s="31">
        <v>0</v>
      </c>
      <c r="S138" s="31">
        <v>0</v>
      </c>
      <c r="T138" s="25">
        <v>0</v>
      </c>
      <c r="U138" s="25">
        <v>0</v>
      </c>
      <c r="V138" s="31">
        <v>0</v>
      </c>
      <c r="W138" s="31">
        <v>0</v>
      </c>
      <c r="X138" s="25">
        <v>0</v>
      </c>
      <c r="Y138" s="25">
        <v>0</v>
      </c>
      <c r="Z138" s="31">
        <v>0</v>
      </c>
      <c r="AA138" s="31">
        <v>0</v>
      </c>
      <c r="AB138" s="25">
        <v>0</v>
      </c>
      <c r="AC138" s="25">
        <v>0</v>
      </c>
      <c r="AD138" s="31">
        <v>0</v>
      </c>
      <c r="AE138" s="31">
        <v>0</v>
      </c>
      <c r="AF138" s="25">
        <v>0</v>
      </c>
      <c r="AG138" s="25">
        <v>0</v>
      </c>
      <c r="AH138" s="31">
        <v>0</v>
      </c>
      <c r="AI138" s="31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31">
        <v>0</v>
      </c>
      <c r="AQ138" s="31">
        <v>186.27000000000044</v>
      </c>
      <c r="AR138" s="31">
        <v>230.2699999999968</v>
      </c>
      <c r="AS138" s="31">
        <v>0</v>
      </c>
      <c r="AT138" s="31">
        <v>0</v>
      </c>
      <c r="AU138" s="31">
        <v>0</v>
      </c>
      <c r="AV138" s="31">
        <v>0</v>
      </c>
      <c r="AW138" s="31">
        <v>0</v>
      </c>
      <c r="AX138" s="31">
        <v>0</v>
      </c>
      <c r="AY138" s="31">
        <v>0</v>
      </c>
    </row>
    <row r="139" spans="1:51" x14ac:dyDescent="0.25">
      <c r="A139">
        <v>137</v>
      </c>
      <c r="B139" s="31">
        <v>0</v>
      </c>
      <c r="C139" s="31">
        <v>0</v>
      </c>
      <c r="D139" s="25">
        <v>0</v>
      </c>
      <c r="E139" s="25">
        <v>0</v>
      </c>
      <c r="F139" s="31">
        <v>9829.5299999999988</v>
      </c>
      <c r="G139" s="31">
        <v>1497.67</v>
      </c>
      <c r="H139" s="25">
        <v>0</v>
      </c>
      <c r="I139" s="25">
        <v>0</v>
      </c>
      <c r="J139" s="31">
        <v>4144.1399999999994</v>
      </c>
      <c r="K139" s="31">
        <v>1219.74</v>
      </c>
      <c r="L139" s="25">
        <v>0</v>
      </c>
      <c r="M139" s="25">
        <v>0</v>
      </c>
      <c r="N139" s="31">
        <v>0</v>
      </c>
      <c r="O139" s="31">
        <v>0</v>
      </c>
      <c r="P139" s="25">
        <v>0</v>
      </c>
      <c r="Q139" s="25">
        <v>0</v>
      </c>
      <c r="R139" s="31">
        <v>0</v>
      </c>
      <c r="S139" s="31">
        <v>0</v>
      </c>
      <c r="T139" s="25">
        <v>0</v>
      </c>
      <c r="U139" s="25">
        <v>0</v>
      </c>
      <c r="V139" s="31">
        <v>4997.93</v>
      </c>
      <c r="W139" s="31">
        <v>1203.4499999999998</v>
      </c>
      <c r="X139" s="25">
        <v>0</v>
      </c>
      <c r="Y139" s="25">
        <v>0</v>
      </c>
      <c r="Z139" s="31">
        <v>0</v>
      </c>
      <c r="AA139" s="31">
        <v>0</v>
      </c>
      <c r="AB139" s="25">
        <v>0</v>
      </c>
      <c r="AC139" s="25">
        <v>0</v>
      </c>
      <c r="AD139" s="31">
        <v>0</v>
      </c>
      <c r="AE139" s="31">
        <v>0</v>
      </c>
      <c r="AF139" s="25">
        <v>0</v>
      </c>
      <c r="AG139" s="25">
        <v>0</v>
      </c>
      <c r="AH139" s="31">
        <v>0</v>
      </c>
      <c r="AI139" s="31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31">
        <v>0</v>
      </c>
      <c r="AQ139" s="31">
        <v>113.26000000000022</v>
      </c>
      <c r="AR139" s="31">
        <v>53.630000000000109</v>
      </c>
      <c r="AS139" s="31">
        <v>0</v>
      </c>
      <c r="AT139" s="31">
        <v>0</v>
      </c>
      <c r="AU139" s="31">
        <v>62</v>
      </c>
      <c r="AV139" s="31">
        <v>0</v>
      </c>
      <c r="AW139" s="31">
        <v>0</v>
      </c>
      <c r="AX139" s="31">
        <v>0</v>
      </c>
      <c r="AY139" s="31">
        <v>0</v>
      </c>
    </row>
    <row r="140" spans="1:51" x14ac:dyDescent="0.25">
      <c r="A140">
        <v>138</v>
      </c>
      <c r="B140" s="31">
        <v>6235.0199999999995</v>
      </c>
      <c r="C140" s="31">
        <v>2232.6000000000004</v>
      </c>
      <c r="D140" s="25">
        <v>0</v>
      </c>
      <c r="E140" s="25">
        <v>0</v>
      </c>
      <c r="F140" s="31">
        <v>0</v>
      </c>
      <c r="G140" s="31">
        <v>0</v>
      </c>
      <c r="H140" s="25">
        <v>0</v>
      </c>
      <c r="I140" s="25">
        <v>0</v>
      </c>
      <c r="J140" s="31">
        <v>366.3</v>
      </c>
      <c r="K140" s="31">
        <v>76.239999999999995</v>
      </c>
      <c r="L140" s="25">
        <v>0</v>
      </c>
      <c r="M140" s="25">
        <v>0</v>
      </c>
      <c r="N140" s="31">
        <v>0</v>
      </c>
      <c r="O140" s="31">
        <v>0</v>
      </c>
      <c r="P140" s="25">
        <v>0</v>
      </c>
      <c r="Q140" s="25">
        <v>0</v>
      </c>
      <c r="R140" s="31">
        <v>0</v>
      </c>
      <c r="S140" s="31">
        <v>0</v>
      </c>
      <c r="T140" s="25">
        <v>0</v>
      </c>
      <c r="U140" s="25">
        <v>0</v>
      </c>
      <c r="V140" s="31">
        <v>0</v>
      </c>
      <c r="W140" s="31">
        <v>0</v>
      </c>
      <c r="X140" s="25">
        <v>0</v>
      </c>
      <c r="Y140" s="25">
        <v>0</v>
      </c>
      <c r="Z140" s="31">
        <v>0</v>
      </c>
      <c r="AA140" s="31">
        <v>0</v>
      </c>
      <c r="AB140" s="25">
        <v>0</v>
      </c>
      <c r="AC140" s="25">
        <v>0</v>
      </c>
      <c r="AD140" s="31">
        <v>0</v>
      </c>
      <c r="AE140" s="31">
        <v>0</v>
      </c>
      <c r="AF140" s="25">
        <v>0</v>
      </c>
      <c r="AG140" s="25">
        <v>0</v>
      </c>
      <c r="AH140" s="31">
        <v>0</v>
      </c>
      <c r="AI140" s="31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31">
        <v>84.670000000001892</v>
      </c>
      <c r="AQ140" s="31">
        <v>0</v>
      </c>
      <c r="AR140" s="31">
        <v>4.4200000000000159</v>
      </c>
      <c r="AS140" s="31">
        <v>0</v>
      </c>
      <c r="AT140" s="31">
        <v>0</v>
      </c>
      <c r="AU140" s="31">
        <v>0</v>
      </c>
      <c r="AV140" s="31">
        <v>0</v>
      </c>
      <c r="AW140" s="31">
        <v>0</v>
      </c>
      <c r="AX140" s="31">
        <v>0</v>
      </c>
      <c r="AY140" s="31">
        <v>0</v>
      </c>
    </row>
    <row r="141" spans="1:51" x14ac:dyDescent="0.25">
      <c r="B141">
        <v>8924914.5900000017</v>
      </c>
      <c r="C141">
        <v>3716017.2300000004</v>
      </c>
      <c r="D141" s="30">
        <f t="shared" ref="D141:AO141" si="0">SUM(D3:D118)</f>
        <v>16698.16</v>
      </c>
      <c r="E141" s="30">
        <f t="shared" si="0"/>
        <v>4139.5999999999995</v>
      </c>
      <c r="F141">
        <v>72977.670000000013</v>
      </c>
      <c r="G141">
        <v>24234.050000000007</v>
      </c>
      <c r="H141" s="30">
        <f t="shared" si="0"/>
        <v>0</v>
      </c>
      <c r="I141" s="30">
        <f t="shared" si="0"/>
        <v>0</v>
      </c>
      <c r="J141">
        <v>41842.350000000006</v>
      </c>
      <c r="K141">
        <v>12350.119999999992</v>
      </c>
      <c r="L141" s="30">
        <f t="shared" si="0"/>
        <v>0</v>
      </c>
      <c r="M141" s="30">
        <f t="shared" si="0"/>
        <v>0</v>
      </c>
      <c r="N141">
        <v>1345.1200000000001</v>
      </c>
      <c r="O141">
        <v>533.64</v>
      </c>
      <c r="P141" s="30">
        <f t="shared" si="0"/>
        <v>0</v>
      </c>
      <c r="Q141" s="30">
        <f t="shared" si="0"/>
        <v>0</v>
      </c>
      <c r="R141">
        <v>22817.679999999997</v>
      </c>
      <c r="S141">
        <v>5990.4999999999991</v>
      </c>
      <c r="T141" s="30">
        <f t="shared" si="0"/>
        <v>0</v>
      </c>
      <c r="U141" s="30">
        <f t="shared" si="0"/>
        <v>0</v>
      </c>
      <c r="V141">
        <v>108420.15000000002</v>
      </c>
      <c r="W141">
        <v>37944.600000000013</v>
      </c>
      <c r="X141" s="30">
        <f t="shared" si="0"/>
        <v>1071.93</v>
      </c>
      <c r="Y141" s="30">
        <f t="shared" si="0"/>
        <v>102.75</v>
      </c>
      <c r="Z141">
        <v>6291.34</v>
      </c>
      <c r="AA141">
        <v>2722.87</v>
      </c>
      <c r="AB141" s="30">
        <f t="shared" si="0"/>
        <v>0</v>
      </c>
      <c r="AC141" s="30">
        <f t="shared" si="0"/>
        <v>0</v>
      </c>
      <c r="AD141">
        <v>72927.360000000015</v>
      </c>
      <c r="AE141">
        <v>12851.440000000004</v>
      </c>
      <c r="AF141" s="30">
        <f t="shared" si="0"/>
        <v>0</v>
      </c>
      <c r="AG141" s="30">
        <f t="shared" si="0"/>
        <v>0</v>
      </c>
      <c r="AH141">
        <v>0</v>
      </c>
      <c r="AI141">
        <v>0</v>
      </c>
      <c r="AJ141" s="30">
        <f t="shared" si="0"/>
        <v>0</v>
      </c>
      <c r="AK141" s="30">
        <f t="shared" si="0"/>
        <v>0</v>
      </c>
      <c r="AL141" s="30">
        <f t="shared" si="0"/>
        <v>0</v>
      </c>
      <c r="AM141" s="30">
        <f t="shared" si="0"/>
        <v>0</v>
      </c>
      <c r="AN141" s="30">
        <f t="shared" si="0"/>
        <v>0</v>
      </c>
      <c r="AO141" s="30">
        <f t="shared" si="0"/>
        <v>0</v>
      </c>
      <c r="AP141" s="31">
        <v>126616.29999999702</v>
      </c>
      <c r="AQ141" s="31">
        <v>971.79999999997381</v>
      </c>
      <c r="AR141" s="31">
        <v>541.72000000000844</v>
      </c>
      <c r="AS141" s="31">
        <v>18.759999999999991</v>
      </c>
      <c r="AT141" s="31">
        <v>287.9700000000048</v>
      </c>
      <c r="AU141" s="31">
        <v>1475.0399999999499</v>
      </c>
      <c r="AV141" s="31">
        <v>90.090000000000146</v>
      </c>
      <c r="AW141" s="31">
        <v>857.50999999999476</v>
      </c>
      <c r="AX141" s="31">
        <v>0</v>
      </c>
      <c r="AY141" s="31">
        <v>0</v>
      </c>
    </row>
    <row r="142" spans="1:51" x14ac:dyDescent="0.25">
      <c r="B142">
        <v>110333.52000000003</v>
      </c>
      <c r="C142">
        <v>37437.279999999999</v>
      </c>
      <c r="D142" s="26">
        <f t="shared" ref="D142:AO142" si="1">SUM(D119:D139)</f>
        <v>445.65999999999997</v>
      </c>
      <c r="E142" s="26">
        <f t="shared" si="1"/>
        <v>119</v>
      </c>
      <c r="F142">
        <v>194101.39</v>
      </c>
      <c r="G142">
        <v>62676.87000000001</v>
      </c>
      <c r="H142" s="26">
        <f t="shared" si="1"/>
        <v>237.6</v>
      </c>
      <c r="I142" s="26">
        <f t="shared" si="1"/>
        <v>247.5</v>
      </c>
      <c r="J142">
        <v>202423.32</v>
      </c>
      <c r="K142">
        <v>97428.319999999992</v>
      </c>
      <c r="L142" s="26">
        <f t="shared" si="1"/>
        <v>605.88</v>
      </c>
      <c r="M142" s="26">
        <f t="shared" si="1"/>
        <v>207.89999999999998</v>
      </c>
      <c r="N142">
        <v>4066.5200000000004</v>
      </c>
      <c r="O142">
        <v>1677.16</v>
      </c>
      <c r="P142" s="26">
        <f t="shared" si="1"/>
        <v>0</v>
      </c>
      <c r="Q142" s="26">
        <f t="shared" si="1"/>
        <v>0</v>
      </c>
      <c r="R142">
        <v>7602.920000000001</v>
      </c>
      <c r="S142">
        <v>2314.48</v>
      </c>
      <c r="T142" s="26">
        <f t="shared" si="1"/>
        <v>0</v>
      </c>
      <c r="U142" s="26">
        <f t="shared" si="1"/>
        <v>0</v>
      </c>
      <c r="V142">
        <v>52110.310000000005</v>
      </c>
      <c r="W142">
        <v>19325.910000000003</v>
      </c>
      <c r="X142" s="26">
        <f t="shared" si="1"/>
        <v>434.7</v>
      </c>
      <c r="Y142" s="26">
        <f t="shared" si="1"/>
        <v>128.69999999999999</v>
      </c>
      <c r="Z142">
        <v>3871.09</v>
      </c>
      <c r="AA142">
        <v>953</v>
      </c>
      <c r="AB142" s="26">
        <f t="shared" si="1"/>
        <v>0</v>
      </c>
      <c r="AC142" s="26">
        <f t="shared" si="1"/>
        <v>0</v>
      </c>
      <c r="AD142">
        <v>784.08</v>
      </c>
      <c r="AE142">
        <v>435.6</v>
      </c>
      <c r="AF142" s="26">
        <f t="shared" si="1"/>
        <v>0</v>
      </c>
      <c r="AG142" s="26">
        <f t="shared" si="1"/>
        <v>0</v>
      </c>
      <c r="AH142">
        <v>0</v>
      </c>
      <c r="AI142">
        <v>0</v>
      </c>
      <c r="AJ142" s="26">
        <f t="shared" si="1"/>
        <v>0</v>
      </c>
      <c r="AK142" s="26">
        <f t="shared" si="1"/>
        <v>0</v>
      </c>
      <c r="AL142" s="26">
        <f t="shared" si="1"/>
        <v>0</v>
      </c>
      <c r="AM142" s="26">
        <f t="shared" si="1"/>
        <v>0</v>
      </c>
      <c r="AN142" s="26">
        <f t="shared" si="1"/>
        <v>0</v>
      </c>
      <c r="AO142" s="26">
        <f t="shared" si="1"/>
        <v>0</v>
      </c>
    </row>
    <row r="143" spans="1:51" x14ac:dyDescent="0.25">
      <c r="B143">
        <v>6235.0199999999995</v>
      </c>
      <c r="C143">
        <v>2232.6000000000004</v>
      </c>
      <c r="D143" s="26">
        <f t="shared" ref="D143:AO143" si="2">D140</f>
        <v>0</v>
      </c>
      <c r="E143" s="26">
        <f t="shared" si="2"/>
        <v>0</v>
      </c>
      <c r="F143">
        <v>0</v>
      </c>
      <c r="G143">
        <v>0</v>
      </c>
      <c r="H143" s="26">
        <f t="shared" si="2"/>
        <v>0</v>
      </c>
      <c r="I143" s="26">
        <f t="shared" si="2"/>
        <v>0</v>
      </c>
      <c r="J143">
        <v>366.3</v>
      </c>
      <c r="K143">
        <v>76.239999999999995</v>
      </c>
      <c r="L143" s="26">
        <f t="shared" si="2"/>
        <v>0</v>
      </c>
      <c r="M143" s="26">
        <f t="shared" si="2"/>
        <v>0</v>
      </c>
      <c r="N143">
        <v>0</v>
      </c>
      <c r="O143">
        <v>0</v>
      </c>
      <c r="P143" s="26">
        <f t="shared" si="2"/>
        <v>0</v>
      </c>
      <c r="Q143" s="26">
        <f t="shared" si="2"/>
        <v>0</v>
      </c>
      <c r="R143">
        <v>0</v>
      </c>
      <c r="S143">
        <v>0</v>
      </c>
      <c r="T143" s="26">
        <f t="shared" si="2"/>
        <v>0</v>
      </c>
      <c r="U143" s="26">
        <f t="shared" si="2"/>
        <v>0</v>
      </c>
      <c r="V143">
        <v>0</v>
      </c>
      <c r="W143">
        <v>0</v>
      </c>
      <c r="X143" s="26">
        <f t="shared" si="2"/>
        <v>0</v>
      </c>
      <c r="Y143" s="26">
        <f t="shared" si="2"/>
        <v>0</v>
      </c>
      <c r="Z143">
        <v>0</v>
      </c>
      <c r="AA143">
        <v>0</v>
      </c>
      <c r="AB143" s="26">
        <f t="shared" si="2"/>
        <v>0</v>
      </c>
      <c r="AC143" s="26">
        <f t="shared" si="2"/>
        <v>0</v>
      </c>
      <c r="AD143">
        <v>0</v>
      </c>
      <c r="AE143">
        <v>0</v>
      </c>
      <c r="AF143" s="26">
        <f t="shared" si="2"/>
        <v>0</v>
      </c>
      <c r="AG143" s="26">
        <f t="shared" si="2"/>
        <v>0</v>
      </c>
      <c r="AH143">
        <v>0</v>
      </c>
      <c r="AI143">
        <v>0</v>
      </c>
      <c r="AJ143" s="26">
        <f t="shared" si="2"/>
        <v>0</v>
      </c>
      <c r="AK143" s="26">
        <f t="shared" si="2"/>
        <v>0</v>
      </c>
      <c r="AL143" s="26">
        <f t="shared" si="2"/>
        <v>0</v>
      </c>
      <c r="AM143" s="26">
        <f t="shared" si="2"/>
        <v>0</v>
      </c>
      <c r="AN143" s="26">
        <f t="shared" si="2"/>
        <v>0</v>
      </c>
      <c r="AO143" s="26">
        <f t="shared" si="2"/>
        <v>0</v>
      </c>
    </row>
    <row r="144" spans="1:51" ht="15.75" thickBot="1" x14ac:dyDescent="0.3">
      <c r="B144">
        <v>9041483.1300000008</v>
      </c>
      <c r="C144">
        <v>3755687.1100000003</v>
      </c>
      <c r="D144" s="27">
        <f t="shared" ref="D144:AO144" si="3">D141+D142+D143</f>
        <v>17143.82</v>
      </c>
      <c r="E144" s="27">
        <f t="shared" si="3"/>
        <v>4258.5999999999995</v>
      </c>
      <c r="F144">
        <v>267079.06000000006</v>
      </c>
      <c r="G144">
        <v>86910.920000000013</v>
      </c>
      <c r="H144" s="27">
        <f t="shared" si="3"/>
        <v>237.6</v>
      </c>
      <c r="I144" s="27">
        <f t="shared" si="3"/>
        <v>247.5</v>
      </c>
      <c r="J144">
        <v>244631.97</v>
      </c>
      <c r="K144">
        <v>109854.68</v>
      </c>
      <c r="L144" s="27">
        <f t="shared" si="3"/>
        <v>605.88</v>
      </c>
      <c r="M144" s="27">
        <f t="shared" si="3"/>
        <v>207.89999999999998</v>
      </c>
      <c r="N144">
        <v>5411.64</v>
      </c>
      <c r="O144">
        <v>2210.8000000000002</v>
      </c>
      <c r="P144" s="27">
        <f t="shared" si="3"/>
        <v>0</v>
      </c>
      <c r="Q144" s="27">
        <f t="shared" si="3"/>
        <v>0</v>
      </c>
      <c r="R144">
        <v>30420.6</v>
      </c>
      <c r="S144">
        <v>8304.98</v>
      </c>
      <c r="T144" s="27">
        <f t="shared" si="3"/>
        <v>0</v>
      </c>
      <c r="U144" s="27">
        <f t="shared" si="3"/>
        <v>0</v>
      </c>
      <c r="V144">
        <v>160530.46000000002</v>
      </c>
      <c r="W144">
        <v>57270.510000000017</v>
      </c>
      <c r="X144" s="27">
        <f t="shared" si="3"/>
        <v>1506.63</v>
      </c>
      <c r="Y144" s="27">
        <f t="shared" si="3"/>
        <v>231.45</v>
      </c>
      <c r="Z144">
        <v>10162.43</v>
      </c>
      <c r="AA144">
        <v>3675.87</v>
      </c>
      <c r="AB144" s="27">
        <f t="shared" si="3"/>
        <v>0</v>
      </c>
      <c r="AC144" s="27">
        <f t="shared" si="3"/>
        <v>0</v>
      </c>
      <c r="AD144">
        <v>73711.440000000017</v>
      </c>
      <c r="AE144">
        <v>13287.040000000005</v>
      </c>
      <c r="AF144" s="27">
        <f t="shared" si="3"/>
        <v>0</v>
      </c>
      <c r="AG144" s="27">
        <f t="shared" si="3"/>
        <v>0</v>
      </c>
      <c r="AH144">
        <v>0</v>
      </c>
      <c r="AI144">
        <v>0</v>
      </c>
      <c r="AJ144" s="27">
        <f t="shared" si="3"/>
        <v>0</v>
      </c>
      <c r="AK144" s="27">
        <f t="shared" si="3"/>
        <v>0</v>
      </c>
      <c r="AL144" s="27">
        <f t="shared" si="3"/>
        <v>0</v>
      </c>
      <c r="AM144" s="27">
        <f t="shared" si="3"/>
        <v>0</v>
      </c>
      <c r="AN144" s="27">
        <f t="shared" si="3"/>
        <v>0</v>
      </c>
      <c r="AO144" s="27">
        <f t="shared" si="3"/>
        <v>0</v>
      </c>
    </row>
    <row r="145" spans="2:51" x14ac:dyDescent="0.25">
      <c r="B145" s="28"/>
      <c r="C145" s="28"/>
      <c r="D145" s="28"/>
      <c r="E145" s="28"/>
    </row>
    <row r="146" spans="2:51" x14ac:dyDescent="0.25">
      <c r="B146" s="29">
        <v>2</v>
      </c>
      <c r="C146" s="29">
        <v>3</v>
      </c>
      <c r="D146" s="29">
        <v>4</v>
      </c>
      <c r="E146" s="29">
        <v>5</v>
      </c>
      <c r="F146" s="29">
        <v>6</v>
      </c>
      <c r="G146" s="29">
        <v>7</v>
      </c>
      <c r="H146" s="29">
        <v>8</v>
      </c>
      <c r="I146" s="29">
        <v>9</v>
      </c>
      <c r="J146" s="29">
        <v>10</v>
      </c>
      <c r="K146" s="29">
        <v>11</v>
      </c>
      <c r="L146" s="29">
        <v>12</v>
      </c>
      <c r="M146" s="29">
        <v>13</v>
      </c>
      <c r="N146" s="29">
        <v>14</v>
      </c>
      <c r="O146" s="29">
        <v>15</v>
      </c>
      <c r="P146" s="29">
        <v>16</v>
      </c>
      <c r="Q146" s="29">
        <v>17</v>
      </c>
      <c r="R146" s="29">
        <v>18</v>
      </c>
      <c r="S146" s="29">
        <v>19</v>
      </c>
      <c r="T146" s="29">
        <v>20</v>
      </c>
      <c r="U146" s="29">
        <v>21</v>
      </c>
      <c r="V146" s="29">
        <v>22</v>
      </c>
      <c r="W146" s="29">
        <v>23</v>
      </c>
      <c r="X146" s="29">
        <v>24</v>
      </c>
      <c r="Y146" s="29">
        <v>25</v>
      </c>
      <c r="Z146" s="29">
        <v>26</v>
      </c>
      <c r="AA146" s="29">
        <v>27</v>
      </c>
      <c r="AB146" s="29">
        <v>28</v>
      </c>
      <c r="AC146" s="29">
        <v>29</v>
      </c>
      <c r="AD146" s="29">
        <v>30</v>
      </c>
      <c r="AE146" s="29">
        <v>31</v>
      </c>
      <c r="AF146" s="29">
        <v>32</v>
      </c>
      <c r="AG146" s="29">
        <v>33</v>
      </c>
      <c r="AH146" s="29">
        <v>34</v>
      </c>
      <c r="AI146" s="29">
        <v>35</v>
      </c>
      <c r="AJ146" s="29">
        <v>36</v>
      </c>
      <c r="AK146" s="29">
        <v>37</v>
      </c>
      <c r="AL146" s="29">
        <v>38</v>
      </c>
      <c r="AM146" s="29">
        <v>39</v>
      </c>
      <c r="AN146" s="29">
        <v>40</v>
      </c>
      <c r="AO146" s="29">
        <v>41</v>
      </c>
      <c r="AP146" s="29">
        <v>42</v>
      </c>
      <c r="AQ146" s="29">
        <v>43</v>
      </c>
      <c r="AR146" s="29">
        <v>44</v>
      </c>
      <c r="AS146" s="29">
        <v>45</v>
      </c>
      <c r="AT146" s="29">
        <v>46</v>
      </c>
      <c r="AU146" s="29">
        <v>47</v>
      </c>
      <c r="AV146" s="29">
        <v>48</v>
      </c>
      <c r="AW146" s="29">
        <v>49</v>
      </c>
      <c r="AX146" s="29">
        <v>50</v>
      </c>
      <c r="AY146" s="29">
        <v>51</v>
      </c>
    </row>
    <row r="150" spans="2:51" x14ac:dyDescent="0.25">
      <c r="B150" s="28">
        <f>'Wykaz kwot 2023'!I5</f>
        <v>1</v>
      </c>
      <c r="C150" s="29" t="str">
        <f>VLOOKUP($B$150,'Wykaz kwot 2023'!$A$3:$B$140,2,FALSE)</f>
        <v>Urząd Miejski Barczewo</v>
      </c>
    </row>
    <row r="153" spans="2:51" ht="30" x14ac:dyDescent="0.25">
      <c r="B153" s="11"/>
      <c r="C153" s="17" t="s">
        <v>144</v>
      </c>
      <c r="D153" s="17" t="s">
        <v>145</v>
      </c>
      <c r="E153" s="20" t="s">
        <v>156</v>
      </c>
      <c r="F153" s="21" t="s">
        <v>157</v>
      </c>
      <c r="G153" s="32">
        <v>0.01</v>
      </c>
    </row>
    <row r="154" spans="2:51" x14ac:dyDescent="0.25">
      <c r="B154" s="18" t="s">
        <v>150</v>
      </c>
      <c r="C154" s="19">
        <f>VLOOKUP($B$150,$A$3:$AY$140,I154,FALSE)</f>
        <v>131871.96000000002</v>
      </c>
      <c r="D154" s="19">
        <f t="shared" ref="D154:G154" si="4">VLOOKUP($B$150,$A$3:$AY$140,J154,FALSE)</f>
        <v>46857.75</v>
      </c>
      <c r="E154" s="19">
        <f t="shared" si="4"/>
        <v>0</v>
      </c>
      <c r="F154" s="19">
        <f t="shared" si="4"/>
        <v>0</v>
      </c>
      <c r="G154" s="19">
        <f t="shared" si="4"/>
        <v>1787.2799999999988</v>
      </c>
      <c r="I154" s="19">
        <v>2</v>
      </c>
      <c r="J154" s="19">
        <v>3</v>
      </c>
      <c r="K154" s="19">
        <v>4</v>
      </c>
      <c r="L154" s="19">
        <v>5</v>
      </c>
      <c r="M154" s="29">
        <v>42</v>
      </c>
    </row>
    <row r="155" spans="2:51" x14ac:dyDescent="0.25">
      <c r="B155" s="18" t="s">
        <v>152</v>
      </c>
      <c r="C155" s="19">
        <f t="shared" ref="C155:C163" si="5">VLOOKUP($B$150,$A$3:$AY$140,I155,FALSE)</f>
        <v>0</v>
      </c>
      <c r="D155" s="19">
        <f t="shared" ref="D155:D163" si="6">VLOOKUP($B$150,$A$3:$AY$140,J155,FALSE)</f>
        <v>612.63</v>
      </c>
      <c r="E155" s="19">
        <f t="shared" ref="E155:E163" si="7">VLOOKUP($B$150,$A$3:$AY$140,K155,FALSE)</f>
        <v>0</v>
      </c>
      <c r="F155" s="19">
        <f t="shared" ref="F155:F163" si="8">VLOOKUP($B$150,$A$3:$AY$140,L155,FALSE)</f>
        <v>0</v>
      </c>
      <c r="G155" s="19">
        <f t="shared" ref="G155:G163" si="9">VLOOKUP($B$150,$A$3:$AY$140,M155,FALSE)</f>
        <v>6.1200000000000045</v>
      </c>
      <c r="I155" s="19">
        <f>I154+4</f>
        <v>6</v>
      </c>
      <c r="J155" s="19">
        <f t="shared" ref="J155:L155" si="10">J154+4</f>
        <v>7</v>
      </c>
      <c r="K155" s="19">
        <f t="shared" si="10"/>
        <v>8</v>
      </c>
      <c r="L155" s="19">
        <f t="shared" si="10"/>
        <v>9</v>
      </c>
      <c r="M155" s="29">
        <v>43</v>
      </c>
    </row>
    <row r="156" spans="2:51" x14ac:dyDescent="0.25">
      <c r="B156" s="18" t="s">
        <v>151</v>
      </c>
      <c r="C156" s="19">
        <f t="shared" si="5"/>
        <v>0</v>
      </c>
      <c r="D156" s="19">
        <f t="shared" si="6"/>
        <v>0</v>
      </c>
      <c r="E156" s="19">
        <f t="shared" si="7"/>
        <v>0</v>
      </c>
      <c r="F156" s="19">
        <f t="shared" si="8"/>
        <v>0</v>
      </c>
      <c r="G156" s="19">
        <f t="shared" si="9"/>
        <v>0</v>
      </c>
      <c r="I156" s="19">
        <f t="shared" ref="I156:I163" si="11">I155+4</f>
        <v>10</v>
      </c>
      <c r="J156" s="19">
        <f t="shared" ref="J156:J163" si="12">J155+4</f>
        <v>11</v>
      </c>
      <c r="K156" s="19">
        <f t="shared" ref="K156:K163" si="13">K155+4</f>
        <v>12</v>
      </c>
      <c r="L156" s="19">
        <f t="shared" ref="L156:L163" si="14">L155+4</f>
        <v>13</v>
      </c>
      <c r="M156" s="29">
        <v>44</v>
      </c>
    </row>
    <row r="157" spans="2:51" x14ac:dyDescent="0.25">
      <c r="B157" s="18" t="s">
        <v>153</v>
      </c>
      <c r="C157" s="19">
        <f t="shared" si="5"/>
        <v>0</v>
      </c>
      <c r="D157" s="19">
        <f t="shared" si="6"/>
        <v>0</v>
      </c>
      <c r="E157" s="19">
        <f t="shared" si="7"/>
        <v>0</v>
      </c>
      <c r="F157" s="19">
        <f t="shared" si="8"/>
        <v>0</v>
      </c>
      <c r="G157" s="19">
        <f t="shared" si="9"/>
        <v>0</v>
      </c>
      <c r="I157" s="19">
        <f t="shared" si="11"/>
        <v>14</v>
      </c>
      <c r="J157" s="19">
        <f t="shared" si="12"/>
        <v>15</v>
      </c>
      <c r="K157" s="19">
        <f t="shared" si="13"/>
        <v>16</v>
      </c>
      <c r="L157" s="19">
        <f t="shared" si="14"/>
        <v>17</v>
      </c>
      <c r="M157" s="29">
        <v>45</v>
      </c>
    </row>
    <row r="158" spans="2:51" x14ac:dyDescent="0.25">
      <c r="B158" s="18" t="s">
        <v>154</v>
      </c>
      <c r="C158" s="19">
        <f t="shared" si="5"/>
        <v>769.24</v>
      </c>
      <c r="D158" s="19">
        <f t="shared" si="6"/>
        <v>272.28999999999996</v>
      </c>
      <c r="E158" s="19">
        <f t="shared" si="7"/>
        <v>0</v>
      </c>
      <c r="F158" s="19">
        <f t="shared" si="8"/>
        <v>0</v>
      </c>
      <c r="G158" s="19">
        <f t="shared" si="9"/>
        <v>10.410000000000082</v>
      </c>
      <c r="I158" s="19">
        <f t="shared" si="11"/>
        <v>18</v>
      </c>
      <c r="J158" s="19">
        <f t="shared" si="12"/>
        <v>19</v>
      </c>
      <c r="K158" s="19">
        <f t="shared" si="13"/>
        <v>20</v>
      </c>
      <c r="L158" s="19">
        <f t="shared" si="14"/>
        <v>21</v>
      </c>
      <c r="M158" s="29">
        <v>46</v>
      </c>
    </row>
    <row r="159" spans="2:51" x14ac:dyDescent="0.25">
      <c r="B159" s="18" t="s">
        <v>155</v>
      </c>
      <c r="C159" s="19">
        <f t="shared" si="5"/>
        <v>4694.3899999999994</v>
      </c>
      <c r="D159" s="19">
        <f t="shared" si="6"/>
        <v>1486.6800000000003</v>
      </c>
      <c r="E159" s="19">
        <f t="shared" si="7"/>
        <v>0</v>
      </c>
      <c r="F159" s="19">
        <f t="shared" si="8"/>
        <v>0</v>
      </c>
      <c r="G159" s="19">
        <f t="shared" si="9"/>
        <v>61.799999999999272</v>
      </c>
      <c r="I159" s="19">
        <f t="shared" si="11"/>
        <v>22</v>
      </c>
      <c r="J159" s="19">
        <f t="shared" si="12"/>
        <v>23</v>
      </c>
      <c r="K159" s="19">
        <f t="shared" si="13"/>
        <v>24</v>
      </c>
      <c r="L159" s="19">
        <f t="shared" si="14"/>
        <v>25</v>
      </c>
      <c r="M159" s="29">
        <v>47</v>
      </c>
    </row>
    <row r="160" spans="2:51" x14ac:dyDescent="0.25">
      <c r="B160" s="18" t="s">
        <v>146</v>
      </c>
      <c r="C160" s="19">
        <f t="shared" si="5"/>
        <v>0</v>
      </c>
      <c r="D160" s="19">
        <f t="shared" si="6"/>
        <v>0</v>
      </c>
      <c r="E160" s="19">
        <f t="shared" si="7"/>
        <v>0</v>
      </c>
      <c r="F160" s="19">
        <f t="shared" si="8"/>
        <v>0</v>
      </c>
      <c r="G160" s="19">
        <f t="shared" si="9"/>
        <v>0</v>
      </c>
      <c r="I160" s="19">
        <f t="shared" si="11"/>
        <v>26</v>
      </c>
      <c r="J160" s="19">
        <f t="shared" si="12"/>
        <v>27</v>
      </c>
      <c r="K160" s="19">
        <f t="shared" si="13"/>
        <v>28</v>
      </c>
      <c r="L160" s="19">
        <f t="shared" si="14"/>
        <v>29</v>
      </c>
      <c r="M160" s="29">
        <v>48</v>
      </c>
    </row>
    <row r="161" spans="2:13" x14ac:dyDescent="0.25">
      <c r="B161" s="18" t="s">
        <v>147</v>
      </c>
      <c r="C161" s="19">
        <f t="shared" si="5"/>
        <v>0</v>
      </c>
      <c r="D161" s="19">
        <f t="shared" si="6"/>
        <v>653.44000000000005</v>
      </c>
      <c r="E161" s="19">
        <f t="shared" si="7"/>
        <v>0</v>
      </c>
      <c r="F161" s="19">
        <f t="shared" si="8"/>
        <v>0</v>
      </c>
      <c r="G161" s="19">
        <f t="shared" si="9"/>
        <v>6.5299999999999727</v>
      </c>
      <c r="I161" s="19">
        <f t="shared" si="11"/>
        <v>30</v>
      </c>
      <c r="J161" s="19">
        <f t="shared" si="12"/>
        <v>31</v>
      </c>
      <c r="K161" s="19">
        <f t="shared" si="13"/>
        <v>32</v>
      </c>
      <c r="L161" s="19">
        <f t="shared" si="14"/>
        <v>33</v>
      </c>
      <c r="M161" s="29">
        <v>49</v>
      </c>
    </row>
    <row r="162" spans="2:13" x14ac:dyDescent="0.25">
      <c r="B162" s="18" t="s">
        <v>148</v>
      </c>
      <c r="C162" s="19">
        <f t="shared" si="5"/>
        <v>0</v>
      </c>
      <c r="D162" s="19">
        <f t="shared" si="6"/>
        <v>0</v>
      </c>
      <c r="E162" s="19">
        <f t="shared" si="7"/>
        <v>0</v>
      </c>
      <c r="F162" s="19">
        <f t="shared" si="8"/>
        <v>0</v>
      </c>
      <c r="G162" s="19">
        <f t="shared" si="9"/>
        <v>0</v>
      </c>
      <c r="I162" s="19">
        <f t="shared" si="11"/>
        <v>34</v>
      </c>
      <c r="J162" s="19">
        <f t="shared" si="12"/>
        <v>35</v>
      </c>
      <c r="K162" s="19">
        <f t="shared" si="13"/>
        <v>36</v>
      </c>
      <c r="L162" s="19">
        <f t="shared" si="14"/>
        <v>37</v>
      </c>
      <c r="M162" s="29">
        <v>50</v>
      </c>
    </row>
    <row r="163" spans="2:13" x14ac:dyDescent="0.25">
      <c r="B163" s="18" t="s">
        <v>149</v>
      </c>
      <c r="C163" s="19">
        <f t="shared" si="5"/>
        <v>0</v>
      </c>
      <c r="D163" s="19">
        <f t="shared" si="6"/>
        <v>0</v>
      </c>
      <c r="E163" s="19">
        <f t="shared" si="7"/>
        <v>0</v>
      </c>
      <c r="F163" s="19">
        <f t="shared" si="8"/>
        <v>0</v>
      </c>
      <c r="G163" s="19">
        <f t="shared" si="9"/>
        <v>0</v>
      </c>
      <c r="I163" s="19">
        <f t="shared" si="11"/>
        <v>38</v>
      </c>
      <c r="J163" s="19">
        <f t="shared" si="12"/>
        <v>39</v>
      </c>
      <c r="K163" s="19">
        <f t="shared" si="13"/>
        <v>40</v>
      </c>
      <c r="L163" s="19">
        <f t="shared" si="14"/>
        <v>41</v>
      </c>
      <c r="M163" s="29">
        <v>51</v>
      </c>
    </row>
  </sheetData>
  <mergeCells count="10">
    <mergeCell ref="Z1:AC1"/>
    <mergeCell ref="AD1:AG1"/>
    <mergeCell ref="AH1:AK1"/>
    <mergeCell ref="AL1:AO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kwot 2023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2023-11-21T10:34:08Z</cp:lastPrinted>
  <dcterms:created xsi:type="dcterms:W3CDTF">2021-12-06T07:17:01Z</dcterms:created>
  <dcterms:modified xsi:type="dcterms:W3CDTF">2023-12-14T10:41:15Z</dcterms:modified>
</cp:coreProperties>
</file>