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8_{855D9B75-490A-4380-BDC7-FE14B5C7B822}" xr6:coauthVersionLast="36" xr6:coauthVersionMax="36" xr10:uidLastSave="{00000000-0000-0000-0000-000000000000}"/>
  <bookViews>
    <workbookView xWindow="0" yWindow="0" windowWidth="28800" windowHeight="11325" xr2:uid="{A7C494B1-0272-48BC-988F-DB40B21FDBEE}"/>
  </bookViews>
  <sheets>
    <sheet name="Dot.celowa - uczniowie polscy" sheetId="2" r:id="rId1"/>
    <sheet name="F.Pomocy - uczniowie ukraińscy" sheetId="4" r:id="rId2"/>
    <sheet name="Arkusz3" sheetId="5" state="hidden" r:id="rId3"/>
    <sheet name="Arkusz1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1" i="5" l="1"/>
  <c r="M10" i="4" s="1"/>
  <c r="J158" i="5"/>
  <c r="M17" i="4" s="1"/>
  <c r="J157" i="5"/>
  <c r="M16" i="4" s="1"/>
  <c r="J153" i="5"/>
  <c r="M12" i="4" s="1"/>
  <c r="J160" i="5"/>
  <c r="M19" i="4" s="1"/>
  <c r="I160" i="5"/>
  <c r="L19" i="4" s="1"/>
  <c r="H160" i="5"/>
  <c r="K19" i="4" s="1"/>
  <c r="G160" i="5"/>
  <c r="J19" i="4" s="1"/>
  <c r="F160" i="5"/>
  <c r="I19" i="4" s="1"/>
  <c r="J159" i="5"/>
  <c r="M18" i="4" s="1"/>
  <c r="I159" i="5"/>
  <c r="L18" i="4" s="1"/>
  <c r="H159" i="5"/>
  <c r="K18" i="4" s="1"/>
  <c r="G159" i="5"/>
  <c r="J18" i="4" s="1"/>
  <c r="F159" i="5"/>
  <c r="I18" i="4" s="1"/>
  <c r="I158" i="5"/>
  <c r="L17" i="4" s="1"/>
  <c r="H158" i="5"/>
  <c r="K17" i="4" s="1"/>
  <c r="G158" i="5"/>
  <c r="J17" i="4" s="1"/>
  <c r="F158" i="5"/>
  <c r="I17" i="4" s="1"/>
  <c r="I157" i="5"/>
  <c r="L16" i="4" s="1"/>
  <c r="H157" i="5"/>
  <c r="K16" i="4" s="1"/>
  <c r="G157" i="5"/>
  <c r="J16" i="4" s="1"/>
  <c r="F157" i="5"/>
  <c r="I16" i="4" s="1"/>
  <c r="J156" i="5"/>
  <c r="M15" i="4" s="1"/>
  <c r="I156" i="5"/>
  <c r="L15" i="4" s="1"/>
  <c r="H156" i="5"/>
  <c r="K15" i="4" s="1"/>
  <c r="G156" i="5"/>
  <c r="J15" i="4" s="1"/>
  <c r="F156" i="5"/>
  <c r="I15" i="4" s="1"/>
  <c r="J155" i="5"/>
  <c r="M14" i="4" s="1"/>
  <c r="I155" i="5"/>
  <c r="L14" i="4" s="1"/>
  <c r="H155" i="5"/>
  <c r="K14" i="4" s="1"/>
  <c r="G155" i="5"/>
  <c r="J14" i="4" s="1"/>
  <c r="F155" i="5"/>
  <c r="I14" i="4" s="1"/>
  <c r="J154" i="5"/>
  <c r="M13" i="4" s="1"/>
  <c r="I154" i="5"/>
  <c r="L13" i="4" s="1"/>
  <c r="H154" i="5"/>
  <c r="K13" i="4" s="1"/>
  <c r="G154" i="5"/>
  <c r="J13" i="4" s="1"/>
  <c r="F154" i="5"/>
  <c r="I13" i="4" s="1"/>
  <c r="I153" i="5"/>
  <c r="L12" i="4" s="1"/>
  <c r="H153" i="5"/>
  <c r="K12" i="4" s="1"/>
  <c r="G153" i="5"/>
  <c r="J12" i="4" s="1"/>
  <c r="F153" i="5"/>
  <c r="I12" i="4" s="1"/>
  <c r="J152" i="5"/>
  <c r="M11" i="4" s="1"/>
  <c r="I152" i="5"/>
  <c r="L11" i="4" s="1"/>
  <c r="H152" i="5"/>
  <c r="K11" i="4" s="1"/>
  <c r="G152" i="5"/>
  <c r="J11" i="4" s="1"/>
  <c r="F152" i="5"/>
  <c r="I11" i="4" s="1"/>
  <c r="I151" i="5"/>
  <c r="L10" i="4" s="1"/>
  <c r="H151" i="5"/>
  <c r="K10" i="4" s="1"/>
  <c r="G151" i="5"/>
  <c r="J10" i="4" s="1"/>
  <c r="F151" i="5"/>
  <c r="I10" i="4" s="1"/>
  <c r="CI144" i="5"/>
  <c r="CH144" i="5"/>
  <c r="CG144" i="5"/>
  <c r="CF144" i="5"/>
  <c r="CE144" i="5"/>
  <c r="CD144" i="5"/>
  <c r="CC144" i="5"/>
  <c r="CB144" i="5"/>
  <c r="CA144" i="5"/>
  <c r="BZ144" i="5"/>
  <c r="BY144" i="5"/>
  <c r="BX144" i="5"/>
  <c r="BW144" i="5"/>
  <c r="BV144" i="5"/>
  <c r="BU144" i="5"/>
  <c r="BT144" i="5"/>
  <c r="BS144" i="5"/>
  <c r="BR144" i="5"/>
  <c r="BQ144" i="5"/>
  <c r="BP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CI143" i="5"/>
  <c r="CH143" i="5"/>
  <c r="CG143" i="5"/>
  <c r="CF143" i="5"/>
  <c r="CE143" i="5"/>
  <c r="CD143" i="5"/>
  <c r="CC143" i="5"/>
  <c r="CB143" i="5"/>
  <c r="CA143" i="5"/>
  <c r="BZ143" i="5"/>
  <c r="BY143" i="5"/>
  <c r="BX143" i="5"/>
  <c r="BW143" i="5"/>
  <c r="BV143" i="5"/>
  <c r="BU143" i="5"/>
  <c r="BT143" i="5"/>
  <c r="BS143" i="5"/>
  <c r="BR143" i="5"/>
  <c r="BQ143" i="5"/>
  <c r="BP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CI142" i="5"/>
  <c r="CI145" i="5" s="1"/>
  <c r="CH142" i="5"/>
  <c r="CH145" i="5" s="1"/>
  <c r="CG142" i="5"/>
  <c r="CG145" i="5" s="1"/>
  <c r="CF142" i="5"/>
  <c r="CF145" i="5" s="1"/>
  <c r="CE142" i="5"/>
  <c r="CE145" i="5" s="1"/>
  <c r="CD142" i="5"/>
  <c r="CD145" i="5" s="1"/>
  <c r="CC142" i="5"/>
  <c r="CC145" i="5" s="1"/>
  <c r="CB142" i="5"/>
  <c r="CB145" i="5" s="1"/>
  <c r="CA142" i="5"/>
  <c r="CA145" i="5" s="1"/>
  <c r="BZ142" i="5"/>
  <c r="BZ145" i="5" s="1"/>
  <c r="BY142" i="5"/>
  <c r="BY145" i="5" s="1"/>
  <c r="BX142" i="5"/>
  <c r="BX145" i="5" s="1"/>
  <c r="BW142" i="5"/>
  <c r="BW145" i="5" s="1"/>
  <c r="BV142" i="5"/>
  <c r="BV145" i="5" s="1"/>
  <c r="BU142" i="5"/>
  <c r="BU145" i="5" s="1"/>
  <c r="BT142" i="5"/>
  <c r="BT145" i="5" s="1"/>
  <c r="BS142" i="5"/>
  <c r="BS145" i="5" s="1"/>
  <c r="BR142" i="5"/>
  <c r="BR145" i="5" s="1"/>
  <c r="BQ142" i="5"/>
  <c r="BQ145" i="5" s="1"/>
  <c r="BP142" i="5"/>
  <c r="BP145" i="5" s="1"/>
  <c r="BN142" i="5"/>
  <c r="BN145" i="5" s="1"/>
  <c r="BM142" i="5"/>
  <c r="BM145" i="5" s="1"/>
  <c r="BL142" i="5"/>
  <c r="BL145" i="5" s="1"/>
  <c r="BK142" i="5"/>
  <c r="BK145" i="5" s="1"/>
  <c r="BJ142" i="5"/>
  <c r="BJ145" i="5" s="1"/>
  <c r="BI142" i="5"/>
  <c r="BI145" i="5" s="1"/>
  <c r="BH142" i="5"/>
  <c r="BH145" i="5" s="1"/>
  <c r="BG142" i="5"/>
  <c r="BG145" i="5" s="1"/>
  <c r="BF142" i="5"/>
  <c r="BF145" i="5" s="1"/>
  <c r="BE142" i="5"/>
  <c r="BE145" i="5" s="1"/>
  <c r="BD142" i="5"/>
  <c r="BD145" i="5" s="1"/>
  <c r="BC142" i="5"/>
  <c r="BC145" i="5" s="1"/>
  <c r="BB142" i="5"/>
  <c r="BB145" i="5" s="1"/>
  <c r="BA142" i="5"/>
  <c r="BA145" i="5" s="1"/>
  <c r="AZ142" i="5"/>
  <c r="AZ145" i="5" s="1"/>
  <c r="AY142" i="5"/>
  <c r="AY145" i="5" s="1"/>
  <c r="AX142" i="5"/>
  <c r="AX145" i="5" s="1"/>
  <c r="AW142" i="5"/>
  <c r="AW145" i="5" s="1"/>
  <c r="AV142" i="5"/>
  <c r="AV145" i="5" s="1"/>
  <c r="AU142" i="5"/>
  <c r="AU145" i="5" s="1"/>
  <c r="AT142" i="5"/>
  <c r="AT145" i="5" s="1"/>
  <c r="AS142" i="5"/>
  <c r="AS145" i="5" s="1"/>
  <c r="AR142" i="5"/>
  <c r="AR145" i="5" s="1"/>
  <c r="AQ142" i="5"/>
  <c r="AQ145" i="5" s="1"/>
  <c r="AP142" i="5"/>
  <c r="AP145" i="5" s="1"/>
  <c r="AO142" i="5"/>
  <c r="AO145" i="5" s="1"/>
  <c r="AN142" i="5"/>
  <c r="AN145" i="5" s="1"/>
  <c r="AM142" i="5"/>
  <c r="AM145" i="5" s="1"/>
  <c r="AL142" i="5"/>
  <c r="AL145" i="5" s="1"/>
  <c r="AK142" i="5"/>
  <c r="AK145" i="5" s="1"/>
  <c r="AI142" i="5"/>
  <c r="AI145" i="5" s="1"/>
  <c r="AH142" i="5"/>
  <c r="AH145" i="5" s="1"/>
  <c r="AG142" i="5"/>
  <c r="AG145" i="5" s="1"/>
  <c r="AF142" i="5"/>
  <c r="AF145" i="5" s="1"/>
  <c r="AE142" i="5"/>
  <c r="AE145" i="5" s="1"/>
  <c r="AD142" i="5"/>
  <c r="AD145" i="5" s="1"/>
  <c r="AC142" i="5"/>
  <c r="AC145" i="5" s="1"/>
  <c r="AB142" i="5"/>
  <c r="AB145" i="5" s="1"/>
  <c r="AA142" i="5"/>
  <c r="AA145" i="5" s="1"/>
  <c r="Z142" i="5"/>
  <c r="Z145" i="5" s="1"/>
  <c r="Y142" i="5"/>
  <c r="Y145" i="5" s="1"/>
  <c r="X142" i="5"/>
  <c r="X145" i="5" s="1"/>
  <c r="W142" i="5"/>
  <c r="W145" i="5" s="1"/>
  <c r="V142" i="5"/>
  <c r="V145" i="5" s="1"/>
  <c r="U142" i="5"/>
  <c r="U145" i="5" s="1"/>
  <c r="T142" i="5"/>
  <c r="T145" i="5" s="1"/>
  <c r="S142" i="5"/>
  <c r="S145" i="5" s="1"/>
  <c r="R142" i="5"/>
  <c r="R145" i="5" s="1"/>
  <c r="Q142" i="5"/>
  <c r="Q145" i="5" s="1"/>
  <c r="P142" i="5"/>
  <c r="P145" i="5" s="1"/>
  <c r="O142" i="5"/>
  <c r="O145" i="5" s="1"/>
  <c r="N142" i="5"/>
  <c r="N145" i="5" s="1"/>
  <c r="M142" i="5"/>
  <c r="M145" i="5" s="1"/>
  <c r="L142" i="5"/>
  <c r="L145" i="5" s="1"/>
  <c r="K142" i="5"/>
  <c r="K145" i="5" s="1"/>
  <c r="J142" i="5"/>
  <c r="J145" i="5" s="1"/>
  <c r="I142" i="5"/>
  <c r="I145" i="5" s="1"/>
  <c r="H142" i="5"/>
  <c r="H145" i="5" s="1"/>
  <c r="G142" i="5"/>
  <c r="G145" i="5" s="1"/>
  <c r="F142" i="5"/>
  <c r="F145" i="5" s="1"/>
  <c r="CL2" i="5"/>
  <c r="I6" i="4" s="1"/>
  <c r="K20" i="4" l="1"/>
  <c r="N15" i="4"/>
  <c r="M22" i="4"/>
  <c r="N11" i="4"/>
  <c r="N17" i="4"/>
  <c r="N13" i="4"/>
  <c r="N19" i="4"/>
  <c r="N16" i="4"/>
  <c r="N18" i="4"/>
  <c r="J20" i="4"/>
  <c r="N14" i="4"/>
  <c r="L20" i="4"/>
  <c r="H161" i="5"/>
  <c r="M20" i="4"/>
  <c r="N10" i="4"/>
  <c r="I161" i="5"/>
  <c r="F161" i="5"/>
  <c r="J161" i="5"/>
  <c r="K159" i="5"/>
  <c r="K160" i="5"/>
  <c r="K153" i="5"/>
  <c r="K154" i="5"/>
  <c r="K157" i="5"/>
  <c r="K158" i="5"/>
  <c r="K151" i="5"/>
  <c r="K152" i="5"/>
  <c r="K155" i="5"/>
  <c r="K156" i="5"/>
  <c r="G161" i="5"/>
  <c r="N12" i="4"/>
  <c r="M23" i="4"/>
  <c r="M24" i="4" s="1"/>
  <c r="I20" i="4"/>
  <c r="N20" i="4" l="1"/>
  <c r="CL2" i="1" l="1"/>
  <c r="I6" i="2" s="1"/>
  <c r="J152" i="1" l="1"/>
  <c r="M11" i="2" s="1"/>
  <c r="J153" i="1"/>
  <c r="M12" i="2" s="1"/>
  <c r="J154" i="1"/>
  <c r="M13" i="2" s="1"/>
  <c r="J155" i="1"/>
  <c r="M14" i="2" s="1"/>
  <c r="J156" i="1"/>
  <c r="M15" i="2" s="1"/>
  <c r="J157" i="1"/>
  <c r="M16" i="2" s="1"/>
  <c r="J158" i="1"/>
  <c r="M17" i="2" s="1"/>
  <c r="J159" i="1"/>
  <c r="M18" i="2" s="1"/>
  <c r="J160" i="1"/>
  <c r="M19" i="2" s="1"/>
  <c r="J151" i="1"/>
  <c r="M10" i="2" s="1"/>
  <c r="I152" i="1"/>
  <c r="L11" i="2" s="1"/>
  <c r="I153" i="1"/>
  <c r="L12" i="2" s="1"/>
  <c r="I154" i="1"/>
  <c r="L13" i="2" s="1"/>
  <c r="I155" i="1"/>
  <c r="L14" i="2" s="1"/>
  <c r="I156" i="1"/>
  <c r="L15" i="2" s="1"/>
  <c r="I157" i="1"/>
  <c r="L16" i="2" s="1"/>
  <c r="I158" i="1"/>
  <c r="L17" i="2" s="1"/>
  <c r="I159" i="1"/>
  <c r="L18" i="2" s="1"/>
  <c r="I160" i="1"/>
  <c r="L19" i="2" s="1"/>
  <c r="I151" i="1"/>
  <c r="L10" i="2" s="1"/>
  <c r="H151" i="1"/>
  <c r="K10" i="2" s="1"/>
  <c r="H152" i="1"/>
  <c r="K11" i="2" s="1"/>
  <c r="H153" i="1"/>
  <c r="K12" i="2" s="1"/>
  <c r="H154" i="1"/>
  <c r="K13" i="2" s="1"/>
  <c r="H155" i="1"/>
  <c r="K14" i="2" s="1"/>
  <c r="H156" i="1"/>
  <c r="K15" i="2" s="1"/>
  <c r="H157" i="1"/>
  <c r="K16" i="2" s="1"/>
  <c r="H158" i="1"/>
  <c r="K17" i="2" s="1"/>
  <c r="H159" i="1"/>
  <c r="K18" i="2" s="1"/>
  <c r="H160" i="1"/>
  <c r="K19" i="2" s="1"/>
  <c r="G152" i="1"/>
  <c r="J11" i="2" s="1"/>
  <c r="G153" i="1"/>
  <c r="J12" i="2" s="1"/>
  <c r="G154" i="1"/>
  <c r="J13" i="2" s="1"/>
  <c r="G155" i="1"/>
  <c r="J14" i="2" s="1"/>
  <c r="G156" i="1"/>
  <c r="J15" i="2" s="1"/>
  <c r="G157" i="1"/>
  <c r="J16" i="2" s="1"/>
  <c r="G158" i="1"/>
  <c r="J17" i="2" s="1"/>
  <c r="G159" i="1"/>
  <c r="J18" i="2" s="1"/>
  <c r="G160" i="1"/>
  <c r="J19" i="2" s="1"/>
  <c r="G151" i="1"/>
  <c r="J10" i="2" s="1"/>
  <c r="F152" i="1"/>
  <c r="I11" i="2" s="1"/>
  <c r="F153" i="1"/>
  <c r="I12" i="2" s="1"/>
  <c r="F154" i="1"/>
  <c r="I13" i="2" s="1"/>
  <c r="F155" i="1"/>
  <c r="I14" i="2" s="1"/>
  <c r="F156" i="1"/>
  <c r="I15" i="2" s="1"/>
  <c r="F157" i="1"/>
  <c r="I16" i="2" s="1"/>
  <c r="F158" i="1"/>
  <c r="I17" i="2" s="1"/>
  <c r="F159" i="1"/>
  <c r="I18" i="2" s="1"/>
  <c r="F160" i="1"/>
  <c r="I19" i="2" s="1"/>
  <c r="F151" i="1"/>
  <c r="I10" i="2" s="1"/>
  <c r="BS142" i="1"/>
  <c r="BW142" i="1"/>
  <c r="CA142" i="1"/>
  <c r="CE142" i="1"/>
  <c r="CI142" i="1"/>
  <c r="BS143" i="1"/>
  <c r="BW143" i="1"/>
  <c r="CA143" i="1"/>
  <c r="CE143" i="1"/>
  <c r="CI143" i="1"/>
  <c r="BS144" i="1"/>
  <c r="BW144" i="1"/>
  <c r="CA144" i="1"/>
  <c r="CE144" i="1"/>
  <c r="CG144" i="1"/>
  <c r="CI144" i="1"/>
  <c r="AN142" i="1"/>
  <c r="AV142" i="1"/>
  <c r="BD142" i="1"/>
  <c r="BL142" i="1"/>
  <c r="AL142" i="1"/>
  <c r="AP142" i="1"/>
  <c r="AT142" i="1"/>
  <c r="AX142" i="1"/>
  <c r="BB142" i="1"/>
  <c r="BF142" i="1"/>
  <c r="BJ142" i="1"/>
  <c r="BN142" i="1"/>
  <c r="AN143" i="1"/>
  <c r="AR143" i="1"/>
  <c r="AV143" i="1"/>
  <c r="BD143" i="1"/>
  <c r="BL143" i="1"/>
  <c r="AP143" i="1"/>
  <c r="AX143" i="1"/>
  <c r="BB143" i="1"/>
  <c r="BF143" i="1"/>
  <c r="BJ143" i="1"/>
  <c r="AL144" i="1"/>
  <c r="AP144" i="1"/>
  <c r="AT144" i="1"/>
  <c r="AX144" i="1"/>
  <c r="BF144" i="1"/>
  <c r="BN144" i="1"/>
  <c r="BG144" i="1"/>
  <c r="BC144" i="1"/>
  <c r="AY144" i="1"/>
  <c r="AQ144" i="1"/>
  <c r="AM144" i="1"/>
  <c r="BG143" i="1"/>
  <c r="BC143" i="1"/>
  <c r="AY143" i="1"/>
  <c r="AQ143" i="1"/>
  <c r="AM143" i="1"/>
  <c r="BI143" i="1"/>
  <c r="BE143" i="1"/>
  <c r="BA143" i="1"/>
  <c r="AS143" i="1"/>
  <c r="AO143" i="1"/>
  <c r="AK143" i="1"/>
  <c r="BK142" i="1"/>
  <c r="BG142" i="1"/>
  <c r="BC142" i="1"/>
  <c r="AY142" i="1"/>
  <c r="AU142" i="1"/>
  <c r="AQ142" i="1"/>
  <c r="AM142" i="1"/>
  <c r="BM142" i="1"/>
  <c r="BI142" i="1"/>
  <c r="BE142" i="1"/>
  <c r="BA142" i="1"/>
  <c r="AW142" i="1"/>
  <c r="AS142" i="1"/>
  <c r="AO142" i="1"/>
  <c r="AK142" i="1"/>
  <c r="I142" i="1"/>
  <c r="M142" i="1"/>
  <c r="Q142" i="1"/>
  <c r="U142" i="1"/>
  <c r="Y142" i="1"/>
  <c r="AC142" i="1"/>
  <c r="AG142" i="1"/>
  <c r="AI142" i="1"/>
  <c r="AE142" i="1"/>
  <c r="AA142" i="1"/>
  <c r="W142" i="1"/>
  <c r="S142" i="1"/>
  <c r="O142" i="1"/>
  <c r="K142" i="1"/>
  <c r="G142" i="1"/>
  <c r="I143" i="1"/>
  <c r="M143" i="1"/>
  <c r="U143" i="1"/>
  <c r="Y143" i="1"/>
  <c r="AC143" i="1"/>
  <c r="G143" i="1"/>
  <c r="O143" i="1"/>
  <c r="S143" i="1"/>
  <c r="W143" i="1"/>
  <c r="AE143" i="1"/>
  <c r="AI143" i="1"/>
  <c r="G144" i="1"/>
  <c r="K144" i="1"/>
  <c r="S144" i="1"/>
  <c r="W144" i="1"/>
  <c r="AA144" i="1"/>
  <c r="AF144" i="1"/>
  <c r="AI144" i="1"/>
  <c r="CH144" i="1"/>
  <c r="CF144" i="1"/>
  <c r="CD144" i="1"/>
  <c r="CC144" i="1"/>
  <c r="CB144" i="1"/>
  <c r="BZ144" i="1"/>
  <c r="BY144" i="1"/>
  <c r="BX144" i="1"/>
  <c r="BV144" i="1"/>
  <c r="BU144" i="1"/>
  <c r="BT144" i="1"/>
  <c r="BR144" i="1"/>
  <c r="BQ144" i="1"/>
  <c r="BP144" i="1"/>
  <c r="CH143" i="1"/>
  <c r="CG143" i="1"/>
  <c r="CF143" i="1"/>
  <c r="CD143" i="1"/>
  <c r="CC143" i="1"/>
  <c r="CB143" i="1"/>
  <c r="BZ143" i="1"/>
  <c r="BY143" i="1"/>
  <c r="BX143" i="1"/>
  <c r="BV143" i="1"/>
  <c r="BU143" i="1"/>
  <c r="BT143" i="1"/>
  <c r="BR143" i="1"/>
  <c r="BQ143" i="1"/>
  <c r="BP143" i="1"/>
  <c r="CH142" i="1"/>
  <c r="CG142" i="1"/>
  <c r="CF142" i="1"/>
  <c r="CD142" i="1"/>
  <c r="CC142" i="1"/>
  <c r="CB142" i="1"/>
  <c r="BZ142" i="1"/>
  <c r="BY142" i="1"/>
  <c r="BX142" i="1"/>
  <c r="BV142" i="1"/>
  <c r="BU142" i="1"/>
  <c r="BT142" i="1"/>
  <c r="BR142" i="1"/>
  <c r="BQ142" i="1"/>
  <c r="BP142" i="1"/>
  <c r="BM144" i="1"/>
  <c r="BI144" i="1"/>
  <c r="BE144" i="1"/>
  <c r="BA144" i="1"/>
  <c r="AW144" i="1"/>
  <c r="AS144" i="1"/>
  <c r="AO144" i="1"/>
  <c r="AK144" i="1"/>
  <c r="BL144" i="1"/>
  <c r="BK144" i="1"/>
  <c r="BJ144" i="1"/>
  <c r="BH144" i="1"/>
  <c r="BD144" i="1"/>
  <c r="BB144" i="1"/>
  <c r="AZ144" i="1"/>
  <c r="AV144" i="1"/>
  <c r="AU144" i="1"/>
  <c r="AR144" i="1"/>
  <c r="AN144" i="1"/>
  <c r="BK143" i="1"/>
  <c r="AU143" i="1"/>
  <c r="BN143" i="1"/>
  <c r="BM143" i="1"/>
  <c r="BH143" i="1"/>
  <c r="AZ143" i="1"/>
  <c r="AW143" i="1"/>
  <c r="AT143" i="1"/>
  <c r="AL143" i="1"/>
  <c r="BH142" i="1"/>
  <c r="AZ142" i="1"/>
  <c r="AR142" i="1"/>
  <c r="AH144" i="1"/>
  <c r="AD144" i="1"/>
  <c r="Z144" i="1"/>
  <c r="V144" i="1"/>
  <c r="R144" i="1"/>
  <c r="N144" i="1"/>
  <c r="J144" i="1"/>
  <c r="F144" i="1"/>
  <c r="AG144" i="1"/>
  <c r="AE144" i="1"/>
  <c r="AC144" i="1"/>
  <c r="AB144" i="1"/>
  <c r="Y144" i="1"/>
  <c r="X144" i="1"/>
  <c r="U144" i="1"/>
  <c r="T144" i="1"/>
  <c r="Q144" i="1"/>
  <c r="P144" i="1"/>
  <c r="O144" i="1"/>
  <c r="M144" i="1"/>
  <c r="L144" i="1"/>
  <c r="I144" i="1"/>
  <c r="H144" i="1"/>
  <c r="AF143" i="1"/>
  <c r="AB143" i="1"/>
  <c r="X143" i="1"/>
  <c r="T143" i="1"/>
  <c r="P143" i="1"/>
  <c r="L143" i="1"/>
  <c r="H143" i="1"/>
  <c r="AH143" i="1"/>
  <c r="AG143" i="1"/>
  <c r="AD143" i="1"/>
  <c r="AA143" i="1"/>
  <c r="Z143" i="1"/>
  <c r="V143" i="1"/>
  <c r="R143" i="1"/>
  <c r="Q143" i="1"/>
  <c r="N143" i="1"/>
  <c r="K143" i="1"/>
  <c r="J143" i="1"/>
  <c r="F143" i="1"/>
  <c r="AH142" i="1"/>
  <c r="AF142" i="1"/>
  <c r="AD142" i="1"/>
  <c r="AB142" i="1"/>
  <c r="Z142" i="1"/>
  <c r="X142" i="1"/>
  <c r="V142" i="1"/>
  <c r="T142" i="1"/>
  <c r="R142" i="1"/>
  <c r="P142" i="1"/>
  <c r="N142" i="1"/>
  <c r="L142" i="1"/>
  <c r="J142" i="1"/>
  <c r="H142" i="1"/>
  <c r="F142" i="1"/>
  <c r="AG145" i="1" l="1"/>
  <c r="BP145" i="1"/>
  <c r="BU145" i="1"/>
  <c r="BZ145" i="1"/>
  <c r="CF145" i="1"/>
  <c r="AW145" i="1"/>
  <c r="BM145" i="1"/>
  <c r="J20" i="2"/>
  <c r="L20" i="2"/>
  <c r="M20" i="2"/>
  <c r="I20" i="2"/>
  <c r="N10" i="2"/>
  <c r="N11" i="2"/>
  <c r="K20" i="2"/>
  <c r="N16" i="2"/>
  <c r="N18" i="2"/>
  <c r="N14" i="2"/>
  <c r="N19" i="2"/>
  <c r="N15" i="2"/>
  <c r="M22" i="2"/>
  <c r="N12" i="2"/>
  <c r="N17" i="2"/>
  <c r="N13" i="2"/>
  <c r="M23" i="2"/>
  <c r="K151" i="1"/>
  <c r="K158" i="1"/>
  <c r="K154" i="1"/>
  <c r="K157" i="1"/>
  <c r="K153" i="1"/>
  <c r="K160" i="1"/>
  <c r="K156" i="1"/>
  <c r="K152" i="1"/>
  <c r="H161" i="1"/>
  <c r="J161" i="1"/>
  <c r="K159" i="1"/>
  <c r="K155" i="1"/>
  <c r="G161" i="1"/>
  <c r="I161" i="1"/>
  <c r="F161" i="1"/>
  <c r="BV145" i="1"/>
  <c r="BR145" i="1"/>
  <c r="BX145" i="1"/>
  <c r="CC145" i="1"/>
  <c r="CH145" i="1"/>
  <c r="BQ145" i="1"/>
  <c r="CB145" i="1"/>
  <c r="BT145" i="1"/>
  <c r="BY145" i="1"/>
  <c r="CD145" i="1"/>
  <c r="CI145" i="1"/>
  <c r="CA145" i="1"/>
  <c r="BS145" i="1"/>
  <c r="CE145" i="1"/>
  <c r="BW145" i="1"/>
  <c r="CG145" i="1"/>
  <c r="BJ145" i="1"/>
  <c r="AT145" i="1"/>
  <c r="BN145" i="1"/>
  <c r="AX145" i="1"/>
  <c r="AK145" i="1"/>
  <c r="BA145" i="1"/>
  <c r="AO145" i="1"/>
  <c r="BE145" i="1"/>
  <c r="AS145" i="1"/>
  <c r="BI145" i="1"/>
  <c r="AP145" i="1"/>
  <c r="BF145" i="1"/>
  <c r="AL145" i="1"/>
  <c r="BB145" i="1"/>
  <c r="Q145" i="1"/>
  <c r="N145" i="1"/>
  <c r="AD145" i="1"/>
  <c r="S145" i="1"/>
  <c r="Y145" i="1"/>
  <c r="I145" i="1"/>
  <c r="O145" i="1"/>
  <c r="AI145" i="1"/>
  <c r="AC145" i="1"/>
  <c r="U145" i="1"/>
  <c r="M145" i="1"/>
  <c r="F145" i="1"/>
  <c r="J145" i="1"/>
  <c r="R145" i="1"/>
  <c r="V145" i="1"/>
  <c r="Z145" i="1"/>
  <c r="AH145" i="1"/>
  <c r="G145" i="1"/>
  <c r="K145" i="1"/>
  <c r="W145" i="1"/>
  <c r="AA145" i="1"/>
  <c r="AE145" i="1"/>
  <c r="AM145" i="1"/>
  <c r="AQ145" i="1"/>
  <c r="AU145" i="1"/>
  <c r="AY145" i="1"/>
  <c r="BC145" i="1"/>
  <c r="BG145" i="1"/>
  <c r="BK145" i="1"/>
  <c r="AN145" i="1"/>
  <c r="AR145" i="1"/>
  <c r="AV145" i="1"/>
  <c r="AZ145" i="1"/>
  <c r="BD145" i="1"/>
  <c r="BH145" i="1"/>
  <c r="BL145" i="1"/>
  <c r="H145" i="1"/>
  <c r="L145" i="1"/>
  <c r="P145" i="1"/>
  <c r="T145" i="1"/>
  <c r="X145" i="1"/>
  <c r="AB145" i="1"/>
  <c r="AF145" i="1"/>
  <c r="M24" i="2" l="1"/>
  <c r="N20" i="2"/>
  <c r="D123" i="2"/>
  <c r="D17" i="2"/>
  <c r="D52" i="2"/>
  <c r="D102" i="2"/>
  <c r="D4" i="2"/>
  <c r="D28" i="2"/>
  <c r="D5" i="2"/>
  <c r="D78" i="2"/>
  <c r="D66" i="2"/>
  <c r="D121" i="2"/>
  <c r="D72" i="2"/>
  <c r="D32" i="2"/>
  <c r="D13" i="2"/>
  <c r="D111" i="2"/>
  <c r="D128" i="2"/>
  <c r="D10" i="2"/>
  <c r="D92" i="2"/>
  <c r="D57" i="2"/>
  <c r="D73" i="2"/>
  <c r="D7" i="2"/>
  <c r="D65" i="2"/>
  <c r="D41" i="2"/>
  <c r="D85" i="2"/>
  <c r="D58" i="2"/>
  <c r="D112" i="2"/>
  <c r="D140" i="2"/>
  <c r="D109" i="2"/>
  <c r="D61" i="2"/>
  <c r="D48" i="2"/>
  <c r="D87" i="2"/>
  <c r="D69" i="2"/>
  <c r="D117" i="2"/>
  <c r="D113" i="2"/>
  <c r="D104" i="2"/>
  <c r="D12" i="2"/>
  <c r="D76" i="2"/>
  <c r="D115" i="2"/>
  <c r="D89" i="2"/>
  <c r="D95" i="2"/>
  <c r="D131" i="2"/>
  <c r="D79" i="2"/>
  <c r="D6" i="2"/>
  <c r="D83" i="2"/>
  <c r="D24" i="2"/>
  <c r="D98" i="2"/>
  <c r="D56" i="2"/>
  <c r="D25" i="2"/>
  <c r="D3" i="2"/>
  <c r="D68" i="2"/>
  <c r="D132" i="2"/>
  <c r="D86" i="2"/>
  <c r="D93" i="2"/>
  <c r="D55" i="2"/>
  <c r="D114" i="2"/>
  <c r="D129" i="2"/>
  <c r="D127" i="2"/>
  <c r="D80" i="2"/>
  <c r="D136" i="2"/>
  <c r="D23" i="2"/>
  <c r="D106" i="2"/>
  <c r="D54" i="2"/>
  <c r="D137" i="2"/>
  <c r="D125" i="2"/>
  <c r="D105" i="2"/>
  <c r="D71" i="2"/>
  <c r="D138" i="2"/>
  <c r="D19" i="2"/>
  <c r="D70" i="2"/>
  <c r="D45" i="2"/>
  <c r="D27" i="2"/>
  <c r="D119" i="2"/>
  <c r="D64" i="2"/>
  <c r="D43" i="2"/>
  <c r="D126" i="2"/>
  <c r="D53" i="2"/>
  <c r="D50" i="2"/>
  <c r="D8" i="2"/>
  <c r="D77" i="2"/>
  <c r="D75" i="2"/>
  <c r="D34" i="2"/>
  <c r="D46" i="2"/>
  <c r="D26" i="2"/>
  <c r="D130" i="2"/>
  <c r="D91" i="2"/>
  <c r="D20" i="2"/>
  <c r="D31" i="2"/>
  <c r="D118" i="2"/>
  <c r="D97" i="2"/>
  <c r="D51" i="2"/>
  <c r="D110" i="2"/>
  <c r="D94" i="2"/>
  <c r="D101" i="2"/>
  <c r="D139" i="2"/>
  <c r="D11" i="2"/>
  <c r="D59" i="2"/>
  <c r="D133" i="2"/>
  <c r="D62" i="2"/>
  <c r="D108" i="2"/>
  <c r="D44" i="2"/>
  <c r="D21" i="2"/>
  <c r="D107" i="2"/>
  <c r="D37" i="2"/>
  <c r="D82" i="2"/>
  <c r="D124" i="2"/>
  <c r="D135" i="2"/>
  <c r="D60" i="2"/>
  <c r="D40" i="2"/>
  <c r="D16" i="2"/>
  <c r="D100" i="2"/>
  <c r="D29" i="2"/>
  <c r="D67" i="2"/>
  <c r="D38" i="2"/>
  <c r="D9" i="2"/>
  <c r="D120" i="2"/>
  <c r="D42" i="2"/>
  <c r="D96" i="2"/>
  <c r="D99" i="2"/>
  <c r="D49" i="2"/>
  <c r="D88" i="2"/>
  <c r="D35" i="2"/>
  <c r="D74" i="2"/>
  <c r="D14" i="2"/>
  <c r="D33" i="2"/>
  <c r="D30" i="2"/>
  <c r="D36" i="2"/>
  <c r="D15" i="2"/>
  <c r="D18" i="2"/>
  <c r="D22" i="2"/>
  <c r="D103" i="2"/>
  <c r="D47" i="2"/>
  <c r="D116" i="2"/>
  <c r="D122" i="2"/>
  <c r="D90" i="2"/>
  <c r="D39" i="2"/>
  <c r="D84" i="2"/>
  <c r="D134" i="2"/>
  <c r="D63" i="2"/>
  <c r="D81" i="2"/>
  <c r="D16" i="4"/>
  <c r="D135" i="4"/>
  <c r="D127" i="4"/>
  <c r="D119" i="4"/>
  <c r="D111" i="4"/>
  <c r="D103" i="4"/>
  <c r="D95" i="4"/>
  <c r="D87" i="4"/>
  <c r="D79" i="4"/>
  <c r="D71" i="4"/>
  <c r="D63" i="4"/>
  <c r="D55" i="4"/>
  <c r="D47" i="4"/>
  <c r="D39" i="4"/>
  <c r="D31" i="4"/>
  <c r="D23" i="4"/>
  <c r="D7" i="4"/>
  <c r="D130" i="4"/>
  <c r="D114" i="4"/>
  <c r="D98" i="4"/>
  <c r="D86" i="4"/>
  <c r="D70" i="4"/>
  <c r="D58" i="4"/>
  <c r="D46" i="4"/>
  <c r="D30" i="4"/>
  <c r="D134" i="4"/>
  <c r="D118" i="4"/>
  <c r="D102" i="4"/>
  <c r="D82" i="4"/>
  <c r="D66" i="4"/>
  <c r="D42" i="4"/>
  <c r="D26" i="4"/>
  <c r="D137" i="4"/>
  <c r="D105" i="4"/>
  <c r="D73" i="4"/>
  <c r="D41" i="4"/>
  <c r="D15" i="4"/>
  <c r="D3" i="4"/>
  <c r="D5" i="4"/>
  <c r="D109" i="4"/>
  <c r="D17" i="4"/>
  <c r="D116" i="4"/>
  <c r="D84" i="4"/>
  <c r="D44" i="4"/>
  <c r="D8" i="4"/>
  <c r="D53" i="4"/>
  <c r="D22" i="4"/>
  <c r="D136" i="4"/>
  <c r="D120" i="4"/>
  <c r="D104" i="4"/>
  <c r="D88" i="4"/>
  <c r="D72" i="4"/>
  <c r="D56" i="4"/>
  <c r="D40" i="4"/>
  <c r="D24" i="4"/>
  <c r="D129" i="4"/>
  <c r="D81" i="4"/>
  <c r="D49" i="4"/>
  <c r="D13" i="4"/>
  <c r="D101" i="4"/>
  <c r="D69" i="4"/>
  <c r="D125" i="4"/>
  <c r="D77" i="4"/>
  <c r="D29" i="4"/>
  <c r="D140" i="4"/>
  <c r="D108" i="4"/>
  <c r="D76" i="4"/>
  <c r="D52" i="4"/>
  <c r="D28" i="4"/>
  <c r="D131" i="4"/>
  <c r="D115" i="4"/>
  <c r="D107" i="4"/>
  <c r="D91" i="4"/>
  <c r="D75" i="4"/>
  <c r="D59" i="4"/>
  <c r="D51" i="4"/>
  <c r="D35" i="4"/>
  <c r="D11" i="4"/>
  <c r="D122" i="4"/>
  <c r="D90" i="4"/>
  <c r="D50" i="4"/>
  <c r="D38" i="4"/>
  <c r="D126" i="4"/>
  <c r="D74" i="4"/>
  <c r="D139" i="4"/>
  <c r="D123" i="4"/>
  <c r="D99" i="4"/>
  <c r="D83" i="4"/>
  <c r="D67" i="4"/>
  <c r="D43" i="4"/>
  <c r="D27" i="4"/>
  <c r="D138" i="4"/>
  <c r="D106" i="4"/>
  <c r="D78" i="4"/>
  <c r="D62" i="4"/>
  <c r="D19" i="4"/>
  <c r="D110" i="4"/>
  <c r="D94" i="4"/>
  <c r="D54" i="4"/>
  <c r="D34" i="4"/>
  <c r="D57" i="4"/>
  <c r="D21" i="4"/>
  <c r="D60" i="4"/>
  <c r="D6" i="4"/>
  <c r="D80" i="4"/>
  <c r="D14" i="4"/>
  <c r="D117" i="4"/>
  <c r="D61" i="4"/>
  <c r="D68" i="4"/>
  <c r="D100" i="4"/>
  <c r="D96" i="4"/>
  <c r="D93" i="4"/>
  <c r="D9" i="4"/>
  <c r="D25" i="4"/>
  <c r="D18" i="4"/>
  <c r="D20" i="4"/>
  <c r="D128" i="4"/>
  <c r="D64" i="4"/>
  <c r="D97" i="4"/>
  <c r="D85" i="4"/>
  <c r="D10" i="4"/>
  <c r="D36" i="4"/>
  <c r="D113" i="4"/>
  <c r="D32" i="4"/>
  <c r="D92" i="4"/>
  <c r="D121" i="4"/>
  <c r="D4" i="4"/>
  <c r="D132" i="4"/>
  <c r="D133" i="4"/>
  <c r="D112" i="4"/>
  <c r="D48" i="4"/>
  <c r="D65" i="4"/>
  <c r="D45" i="4"/>
  <c r="D124" i="4"/>
  <c r="D12" i="4"/>
  <c r="D89" i="4"/>
  <c r="D37" i="4"/>
  <c r="D33" i="4"/>
</calcChain>
</file>

<file path=xl/sharedStrings.xml><?xml version="1.0" encoding="utf-8"?>
<sst xmlns="http://schemas.openxmlformats.org/spreadsheetml/2006/main" count="1416" uniqueCount="447">
  <si>
    <t>Otrzymane kwoty dotacji bez 1%</t>
  </si>
  <si>
    <t>Podręczniki</t>
  </si>
  <si>
    <t>Ćwiczenia</t>
  </si>
  <si>
    <t>Refundacja
podręczników</t>
  </si>
  <si>
    <t>Refundacja
ćwiczeń</t>
  </si>
  <si>
    <t>ogólne</t>
  </si>
  <si>
    <t>st. lekki</t>
  </si>
  <si>
    <t>st. umiarkowany</t>
  </si>
  <si>
    <t>niesłyszący</t>
  </si>
  <si>
    <t>słabosłyszący</t>
  </si>
  <si>
    <t>autyzm</t>
  </si>
  <si>
    <t>słabowidzący</t>
  </si>
  <si>
    <t>słabowidzący druk powiększony</t>
  </si>
  <si>
    <t>niewidomi</t>
  </si>
  <si>
    <t xml:space="preserve">niewidomi druk w systemie Braillle'a </t>
  </si>
  <si>
    <t>zdrowi</t>
  </si>
  <si>
    <t>lekki</t>
  </si>
  <si>
    <t>umiarkowany</t>
  </si>
  <si>
    <t>nieslyszacy</t>
  </si>
  <si>
    <t>slaboslyszacy</t>
  </si>
  <si>
    <t>slabowidzacy 1</t>
  </si>
  <si>
    <t>slabowidzacy 2</t>
  </si>
  <si>
    <t>niewidomi 1</t>
  </si>
  <si>
    <t>niewidomi 2</t>
  </si>
  <si>
    <t>podr</t>
  </si>
  <si>
    <t>ćw</t>
  </si>
  <si>
    <t>ref</t>
  </si>
  <si>
    <t>Urząd Miasta</t>
  </si>
  <si>
    <t>Barczewo</t>
  </si>
  <si>
    <t>Bartoszyce</t>
  </si>
  <si>
    <t>Biała Piska</t>
  </si>
  <si>
    <t>Biskupiec</t>
  </si>
  <si>
    <t>Bisztynek</t>
  </si>
  <si>
    <t>Braniewo</t>
  </si>
  <si>
    <t>Dobre Miasto</t>
  </si>
  <si>
    <t>Działdowo</t>
  </si>
  <si>
    <t>Elbląg</t>
  </si>
  <si>
    <t>Ełk</t>
  </si>
  <si>
    <t>Frombork</t>
  </si>
  <si>
    <t>Giżycko</t>
  </si>
  <si>
    <t>Gołdap</t>
  </si>
  <si>
    <t>Górowo Iławeckie</t>
  </si>
  <si>
    <t>Iława</t>
  </si>
  <si>
    <t>Jeziorany</t>
  </si>
  <si>
    <t>Kętrzyn</t>
  </si>
  <si>
    <t>Kisielice</t>
  </si>
  <si>
    <t>Korsze</t>
  </si>
  <si>
    <t>Lidzbark Warmiński</t>
  </si>
  <si>
    <t>Lidzbark</t>
  </si>
  <si>
    <t>Lubawa</t>
  </si>
  <si>
    <t>Mikołajki</t>
  </si>
  <si>
    <t>Miłakowo</t>
  </si>
  <si>
    <t>Miłomłyn</t>
  </si>
  <si>
    <t>Młynary</t>
  </si>
  <si>
    <t>Morąg</t>
  </si>
  <si>
    <t>Mrągowo</t>
  </si>
  <si>
    <t>Nidzica</t>
  </si>
  <si>
    <t>Nowe Miasto Lubawskie</t>
  </si>
  <si>
    <t>Olecko</t>
  </si>
  <si>
    <t>Olsztyn</t>
  </si>
  <si>
    <t>Olsztynek</t>
  </si>
  <si>
    <t>Orneta</t>
  </si>
  <si>
    <t>Orzysz</t>
  </si>
  <si>
    <t>Ostróda</t>
  </si>
  <si>
    <t>Pasłęk</t>
  </si>
  <si>
    <t>Pasym</t>
  </si>
  <si>
    <t>Pieniężno</t>
  </si>
  <si>
    <t>Pisz</t>
  </si>
  <si>
    <t>Reszel</t>
  </si>
  <si>
    <t>Ruciane Nida</t>
  </si>
  <si>
    <t>Ryn</t>
  </si>
  <si>
    <t>Sępopol</t>
  </si>
  <si>
    <t>Susz</t>
  </si>
  <si>
    <t>Szczytno</t>
  </si>
  <si>
    <t>Tolkmicko</t>
  </si>
  <si>
    <t>Węgorzewo</t>
  </si>
  <si>
    <t>Zalewo</t>
  </si>
  <si>
    <t>Urząd Gminy</t>
  </si>
  <si>
    <t>Banie Mazurskie</t>
  </si>
  <si>
    <t>Barciany</t>
  </si>
  <si>
    <t>Budry</t>
  </si>
  <si>
    <t>Dąbrówno</t>
  </si>
  <si>
    <t>Dubeninki</t>
  </si>
  <si>
    <t>Dywity</t>
  </si>
  <si>
    <t>Dźwierzuty</t>
  </si>
  <si>
    <t>Gietrzwałd</t>
  </si>
  <si>
    <t>Godkowo</t>
  </si>
  <si>
    <t>Grodziczno</t>
  </si>
  <si>
    <t>Gronowo Elbląskie</t>
  </si>
  <si>
    <t>Grunwald</t>
  </si>
  <si>
    <t>Iłowo Osada</t>
  </si>
  <si>
    <t>Janowiec Kościelny</t>
  </si>
  <si>
    <t>Janowo</t>
  </si>
  <si>
    <t>Jedwabno</t>
  </si>
  <si>
    <t>Jonkowo</t>
  </si>
  <si>
    <t>Kalinowo</t>
  </si>
  <si>
    <t>Kiwity</t>
  </si>
  <si>
    <t>Kolno</t>
  </si>
  <si>
    <t>Kowale Oleckie</t>
  </si>
  <si>
    <t>Kozłowo</t>
  </si>
  <si>
    <t>Kruklanki</t>
  </si>
  <si>
    <t>Kurzętnik</t>
  </si>
  <si>
    <t>Lelkowo</t>
  </si>
  <si>
    <t>Lubomino</t>
  </si>
  <si>
    <t>Łukta</t>
  </si>
  <si>
    <t>Małdyty</t>
  </si>
  <si>
    <t>Markusy</t>
  </si>
  <si>
    <t>Milejewo</t>
  </si>
  <si>
    <t>Miłki</t>
  </si>
  <si>
    <t>Piecki</t>
  </si>
  <si>
    <t>Płoskinia</t>
  </si>
  <si>
    <t>Płośnica</t>
  </si>
  <si>
    <t>Pozezdrze</t>
  </si>
  <si>
    <t>Prostki</t>
  </si>
  <si>
    <t>Purda</t>
  </si>
  <si>
    <t>Rozogi</t>
  </si>
  <si>
    <t>Rybno</t>
  </si>
  <si>
    <t>Rychliki</t>
  </si>
  <si>
    <t>Sorkwity</t>
  </si>
  <si>
    <t>Srokowo</t>
  </si>
  <si>
    <t>Stare Juchy</t>
  </si>
  <si>
    <t>Stawiguda</t>
  </si>
  <si>
    <t>Świątki</t>
  </si>
  <si>
    <t>Świętajno</t>
  </si>
  <si>
    <t>Świętajno Oleckie</t>
  </si>
  <si>
    <t>Urzad Miasta</t>
  </si>
  <si>
    <t>Wielbark</t>
  </si>
  <si>
    <t>Wieliczki</t>
  </si>
  <si>
    <t>Wilczęta</t>
  </si>
  <si>
    <t>Wydminy</t>
  </si>
  <si>
    <t>Powiat</t>
  </si>
  <si>
    <t>Bartoszycki</t>
  </si>
  <si>
    <t>Braniewski</t>
  </si>
  <si>
    <t>Działdowski</t>
  </si>
  <si>
    <t>Elbląski</t>
  </si>
  <si>
    <t>Elbląg Grodzki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</si>
  <si>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</si>
  <si>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</si>
  <si>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</si>
  <si>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</si>
  <si>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</si>
  <si>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</si>
  <si>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</si>
  <si>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</si>
  <si>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</si>
  <si>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</si>
  <si>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</si>
  <si>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Olsztyn Grodzki</t>
  </si>
  <si>
    <t>Ostródzki</t>
  </si>
  <si>
    <t>Piski</t>
  </si>
  <si>
    <t>Szczycieński</t>
  </si>
  <si>
    <t>Węgorzewski</t>
  </si>
  <si>
    <t>Samorząd</t>
  </si>
  <si>
    <t>Urząd Marszałkowski</t>
  </si>
  <si>
    <t>Suma GMINY</t>
  </si>
  <si>
    <t>Suma POWIATY</t>
  </si>
  <si>
    <t>Suma WOJEWÓDZTWO</t>
  </si>
  <si>
    <t>OGÓŁEM</t>
  </si>
  <si>
    <t>ref podr</t>
  </si>
  <si>
    <t>ref cw</t>
  </si>
  <si>
    <t>Lp.</t>
  </si>
  <si>
    <t>JST</t>
  </si>
  <si>
    <t>Kod terytorialny</t>
  </si>
  <si>
    <t>Urząd Miejski Barczewo</t>
  </si>
  <si>
    <t>Urząd Miasta Bartoszyce</t>
  </si>
  <si>
    <t>Urząd Miejski w Białej Piskiej</t>
  </si>
  <si>
    <t>Urząd Miejski w Biskupcu</t>
  </si>
  <si>
    <t>Urząd Miejski w Bisztynku</t>
  </si>
  <si>
    <t>Urząd Miasta Braniewa</t>
  </si>
  <si>
    <t>Urząd Miejski w Dobrym Mieście</t>
  </si>
  <si>
    <t>Urząd Miasta Działdowo</t>
  </si>
  <si>
    <t>Urząd Miejski w Elblągu</t>
  </si>
  <si>
    <t>Urząd Miasta w Ełku</t>
  </si>
  <si>
    <t>Urząd Miasta i Gminy we Fromborku</t>
  </si>
  <si>
    <t>Urząd Miejski w Giżycku</t>
  </si>
  <si>
    <t>Urząd Miejski w Gołdapi</t>
  </si>
  <si>
    <t>Urząd Miasta Górowo Iławeckie</t>
  </si>
  <si>
    <t>Urząd Miasta Iławy</t>
  </si>
  <si>
    <t>Urząd Miejski w Jezioranach</t>
  </si>
  <si>
    <t>Urząd Miasta Kętrzyn</t>
  </si>
  <si>
    <t>Urząd Miejski w Kisielicach</t>
  </si>
  <si>
    <t>Urząd Miejski w Korszach</t>
  </si>
  <si>
    <t>Urząd Miejski w Lidzbarku Warmińskim</t>
  </si>
  <si>
    <t>Urząd Miasta i Gminy Lidzbark</t>
  </si>
  <si>
    <t>Urząd Miasta Lubawa</t>
  </si>
  <si>
    <t>Urząd Miasta i Gminy w Mikołajkach</t>
  </si>
  <si>
    <t>Urząd Miejski w Miłakowie</t>
  </si>
  <si>
    <t>Urząd Miasta i Gminy Miłomłyn</t>
  </si>
  <si>
    <t>Urząd Miasta i Gminy Młynary</t>
  </si>
  <si>
    <t>Urząd Miejski w Morągu</t>
  </si>
  <si>
    <t>Urząd Miejski w Mrągowie</t>
  </si>
  <si>
    <t>Urząd Miejski w Nidzicy</t>
  </si>
  <si>
    <t>Urząd Miejski w Nowym Mieście Lubawskim</t>
  </si>
  <si>
    <t>Urząd Miejski w Olecku</t>
  </si>
  <si>
    <t>Urząd Miasta Olsztyna</t>
  </si>
  <si>
    <t>Urząd Miejski w Olsztynku</t>
  </si>
  <si>
    <t>Urząd Miejski w Ornecie</t>
  </si>
  <si>
    <t>Urząd Miejski w Orzyszu</t>
  </si>
  <si>
    <t>Urząd Miejski w Ostródzie</t>
  </si>
  <si>
    <t>Urząd Miejski w Pasłęku</t>
  </si>
  <si>
    <t>Urząd Miasta i Gminy Pasym</t>
  </si>
  <si>
    <t>Urząd Miejski w Pieniężnie</t>
  </si>
  <si>
    <t>Urząd Miejski w Piszu</t>
  </si>
  <si>
    <t>Urząd Gminy w Reszlu</t>
  </si>
  <si>
    <t>Urząd Miasta i Gminy Ruciane-Nida</t>
  </si>
  <si>
    <t>Urząd Miasta i Gminy Ryn</t>
  </si>
  <si>
    <t>Urząd Miejski w Sępopolu</t>
  </si>
  <si>
    <t>Urząd Miejski w Suszu</t>
  </si>
  <si>
    <t>Urząd Miejski w Szczytnie</t>
  </si>
  <si>
    <t>Urząd Miasta i Gminy w Tolkmicku</t>
  </si>
  <si>
    <t>Urząd Miejski w Węgorzewie</t>
  </si>
  <si>
    <t>Urząd Miejski w Zalewie</t>
  </si>
  <si>
    <t>Urząd Gminy Banie Mazurskie</t>
  </si>
  <si>
    <t>Urząd Gminy Barciany</t>
  </si>
  <si>
    <t>Urząd Gminy Bartoszyce</t>
  </si>
  <si>
    <t>Urząd Gminy Biskupiec</t>
  </si>
  <si>
    <t>Urząd Gminy Braniewo</t>
  </si>
  <si>
    <t>Urząd Gminy Budry</t>
  </si>
  <si>
    <t>Urząd Gminy Dąbrówno</t>
  </si>
  <si>
    <t>Urząd Gminy Dubeninki</t>
  </si>
  <si>
    <t>Urząd Gminy Dywity</t>
  </si>
  <si>
    <t>Urząd Gminy Działdowo</t>
  </si>
  <si>
    <t>Urząd Gminy Dźwierzuty</t>
  </si>
  <si>
    <t>Urząd Gminy Elbląg</t>
  </si>
  <si>
    <t>Urząd Gminy Ełk</t>
  </si>
  <si>
    <t>Urząd Gminy Gietrzwałd</t>
  </si>
  <si>
    <t>Urząd Gminy Giżycko</t>
  </si>
  <si>
    <t>Urząd Gminy Godkowo</t>
  </si>
  <si>
    <t>Urząd Gminy Górowo Iławeckie</t>
  </si>
  <si>
    <t>Urząd Gminy Grodziczno</t>
  </si>
  <si>
    <t>Urząd Gminy Gronowo Elbląskie</t>
  </si>
  <si>
    <t>Urząd Gminy Grunwald</t>
  </si>
  <si>
    <t>Urząd Gminy Iława</t>
  </si>
  <si>
    <t>Urząd Gminy Iłowo-Osada</t>
  </si>
  <si>
    <t>Urząd Gminy Janowiec Kościelny</t>
  </si>
  <si>
    <t>Urząd Gminy Janowo</t>
  </si>
  <si>
    <t>Urząd Gminy Jedwabno</t>
  </si>
  <si>
    <t>Urząd Gminy Jonkowo</t>
  </si>
  <si>
    <t>Urząd Gminy Kalinowo</t>
  </si>
  <si>
    <t>Urząd Gminy Kętrzyn</t>
  </si>
  <si>
    <t>Urząd Gminy Kiwity</t>
  </si>
  <si>
    <t>Urząd Gminy Kolno</t>
  </si>
  <si>
    <t>Urząd Gminy Kowale Oleckie</t>
  </si>
  <si>
    <t>Urząd Gminy Kozłowo</t>
  </si>
  <si>
    <t>Urząd Gminy Kruklanki</t>
  </si>
  <si>
    <t>Urząd Gminy Kurzętnik</t>
  </si>
  <si>
    <t>Urząd Gminy Lelkowo</t>
  </si>
  <si>
    <t>Urząd Gminy Lidzbark Warmiński</t>
  </si>
  <si>
    <t>Urząd Gminy Lubawa</t>
  </si>
  <si>
    <t>Urząd Gminy Lubomino</t>
  </si>
  <si>
    <t>Urząd Gminy Łukta</t>
  </si>
  <si>
    <t>Urząd Gminy Małdyty</t>
  </si>
  <si>
    <t>Urząd Gminy Markusy</t>
  </si>
  <si>
    <t>Urząd Gminy Milejewo</t>
  </si>
  <si>
    <t>Urząd Gminy Miłki</t>
  </si>
  <si>
    <t>Urząd Gminy Mrągowo</t>
  </si>
  <si>
    <t>Urząd Gminy Nowe Miasto Lubawskie</t>
  </si>
  <si>
    <t>Urząd Gminy Ostróda</t>
  </si>
  <si>
    <t>Urząd Gminy Piecki</t>
  </si>
  <si>
    <t>Urząd Gminy Płoskinia</t>
  </si>
  <si>
    <t>Urząd Gminy Płośnica</t>
  </si>
  <si>
    <t>Urząd Gminy Pozezdrze</t>
  </si>
  <si>
    <t>Urząd Gminy Prostki</t>
  </si>
  <si>
    <t>Urząd Gminy Purda</t>
  </si>
  <si>
    <t>Urząd Gminy Rozogi</t>
  </si>
  <si>
    <t>Urząd Gminy Rybno</t>
  </si>
  <si>
    <t>Urząd Gminy Rychliki</t>
  </si>
  <si>
    <t>Urząd Gminy Sorkwity</t>
  </si>
  <si>
    <t>Urząd Gminy Srokowo</t>
  </si>
  <si>
    <t>Urząd Gminy Stare Juchy</t>
  </si>
  <si>
    <t>Urząd Gminy Stawiguda</t>
  </si>
  <si>
    <t>Urząd Gminy Szczytno</t>
  </si>
  <si>
    <t>Urząd Gminy Świątki</t>
  </si>
  <si>
    <t>Urząd Gminy Świętajno</t>
  </si>
  <si>
    <t>Urząd Miejski w Wielbarku</t>
  </si>
  <si>
    <t>Urząd Gminy Wieliczki</t>
  </si>
  <si>
    <t>Urząd Gminy Wilczęta</t>
  </si>
  <si>
    <t>Urząd Gminy Wydminy</t>
  </si>
  <si>
    <t>Powiat Bartoszycki</t>
  </si>
  <si>
    <t>Powiat Braniewski</t>
  </si>
  <si>
    <t>Powiat Działdowski</t>
  </si>
  <si>
    <t>Powiat Elbląski</t>
  </si>
  <si>
    <t>Powiat Elbląg Grodzki</t>
  </si>
  <si>
    <t>Powiat Ełcki</t>
  </si>
  <si>
    <t>Powiat Giżycki</t>
  </si>
  <si>
    <t>Powiat Gołdapski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</si>
  <si>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</si>
  <si>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</si>
  <si>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</si>
  <si>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</si>
  <si>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</si>
  <si>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</si>
  <si>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</si>
  <si>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</si>
  <si>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Olsztyn Grodzki</t>
  </si>
  <si>
    <t>Powiat Ostródzki</t>
  </si>
  <si>
    <t>Powiat Piski</t>
  </si>
  <si>
    <t>Powiat Szczycieński</t>
  </si>
  <si>
    <t>Powiat Węgorzewski</t>
  </si>
  <si>
    <t>Województwo Warmińsko-Mazurskie</t>
  </si>
  <si>
    <t>Wybierz JST z listy</t>
  </si>
  <si>
    <t>1 Urząd Miejski Barczewo</t>
  </si>
  <si>
    <t>2 Urząd Miasta Bartoszyce</t>
  </si>
  <si>
    <t>3 Urząd Miejski w Białej Piskiej</t>
  </si>
  <si>
    <t>4 Urząd Miejski w Biskupcu</t>
  </si>
  <si>
    <t>5 Urząd Miejski w Bisztynku</t>
  </si>
  <si>
    <t>6 Urząd Miasta Braniewa</t>
  </si>
  <si>
    <t>7 Urząd Miejski w Dobrym Mieście</t>
  </si>
  <si>
    <t>8 Urząd Miasta Działdowo</t>
  </si>
  <si>
    <t>9 Urząd Miejski w Elblągu</t>
  </si>
  <si>
    <t>10 Urząd Miasta w Ełku</t>
  </si>
  <si>
    <t>11 Urząd Miasta i Gminy we Fromborku</t>
  </si>
  <si>
    <t>12 Urząd Miejski w Giżycku</t>
  </si>
  <si>
    <t>13 Urząd Miejski w Gołdapi</t>
  </si>
  <si>
    <t>14 Urząd Miasta Górowo Iławeckie</t>
  </si>
  <si>
    <t>15 Urząd Miasta Iławy</t>
  </si>
  <si>
    <t>16 Urząd Miejski w Jezioranach</t>
  </si>
  <si>
    <t>17 Urząd Miasta Kętrzyn</t>
  </si>
  <si>
    <t>18 Urząd Miejski w Kisielicach</t>
  </si>
  <si>
    <t>19 Urząd Miejski w Korszach</t>
  </si>
  <si>
    <t>20 Urząd Miejski w Lidzbarku Warmińskim</t>
  </si>
  <si>
    <t>21 Urząd Miasta i Gminy Lidzbark</t>
  </si>
  <si>
    <t>22 Urząd Miasta Lubawa</t>
  </si>
  <si>
    <t>23 Urząd Miasta i Gminy w Mikołajkach</t>
  </si>
  <si>
    <t>24 Urząd Miejski w Miłakowie</t>
  </si>
  <si>
    <t>25 Urząd Miasta i Gminy Miłomłyn</t>
  </si>
  <si>
    <t>26 Urząd Miasta i Gminy Młynary</t>
  </si>
  <si>
    <t>27 Urząd Miejski w Morągu</t>
  </si>
  <si>
    <t>28 Urząd Miejski w Mrągowie</t>
  </si>
  <si>
    <t>29 Urząd Miejski w Nidzicy</t>
  </si>
  <si>
    <t>30 Urząd Miejski w Nowym Mieście Lubawskim</t>
  </si>
  <si>
    <t>31 Urząd Miejski w Olecku</t>
  </si>
  <si>
    <t>32 Urząd Miasta Olsztyna</t>
  </si>
  <si>
    <t>33 Urząd Miejski w Olsztynku</t>
  </si>
  <si>
    <t>34 Urząd Miejski w Ornecie</t>
  </si>
  <si>
    <t>35 Urząd Miejski w Orzyszu</t>
  </si>
  <si>
    <t>36 Urząd Miejski w Ostródzie</t>
  </si>
  <si>
    <t>37 Urząd Miejski w Pasłęku</t>
  </si>
  <si>
    <t>38 Urząd Miasta i Gminy Pasym</t>
  </si>
  <si>
    <t>39 Urząd Miejski w Pieniężnie</t>
  </si>
  <si>
    <t>40 Urząd Miejski w Piszu</t>
  </si>
  <si>
    <t>41 Urząd Gminy w Reszlu</t>
  </si>
  <si>
    <t>42 Urząd Miasta i Gminy Ruciane-Nida</t>
  </si>
  <si>
    <t>43 Urząd Miasta i Gminy Ryn</t>
  </si>
  <si>
    <t>44 Urząd Miejski w Sępopolu</t>
  </si>
  <si>
    <t>45 Urząd Miejski w Suszu</t>
  </si>
  <si>
    <t>46 Urząd Miejski w Szczytnie</t>
  </si>
  <si>
    <t>47 Urząd Miasta i Gminy w Tolkmicku</t>
  </si>
  <si>
    <t>48 Urząd Miejski w Węgorzewie</t>
  </si>
  <si>
    <t>49 Urząd Miejski w Zalewie</t>
  </si>
  <si>
    <t>50 Urząd Gminy Banie Mazurskie</t>
  </si>
  <si>
    <t>51 Urząd Gminy Barciany</t>
  </si>
  <si>
    <t>52 Urząd Gminy Bartoszyce</t>
  </si>
  <si>
    <t>53 Urząd Gminy Biskupiec</t>
  </si>
  <si>
    <t>54 Urząd Gminy Braniewo</t>
  </si>
  <si>
    <t>55 Urząd Gminy Budry</t>
  </si>
  <si>
    <t>56 Urząd Gminy Dąbrówno</t>
  </si>
  <si>
    <t>57 Urząd Gminy Dubeninki</t>
  </si>
  <si>
    <t>58 Urząd Gminy Dywity</t>
  </si>
  <si>
    <t>59 Urząd Gminy Działdowo</t>
  </si>
  <si>
    <t>60 Urząd Gminy Dźwierzuty</t>
  </si>
  <si>
    <t>61 Urząd Gminy Elbląg</t>
  </si>
  <si>
    <t>62 Urząd Gminy Ełk</t>
  </si>
  <si>
    <t>63 Urząd Gminy Gietrzwałd</t>
  </si>
  <si>
    <t>64 Urząd Gminy Giżycko</t>
  </si>
  <si>
    <t>65 Urząd Gminy Godkowo</t>
  </si>
  <si>
    <t>66 Urząd Gminy Górowo Iławeckie</t>
  </si>
  <si>
    <t>67 Urząd Gminy Grodziczno</t>
  </si>
  <si>
    <t>68 Urząd Gminy Gronowo Elbląskie</t>
  </si>
  <si>
    <t>69 Urząd Gminy Grunwald</t>
  </si>
  <si>
    <t>70 Urząd Gminy Iława</t>
  </si>
  <si>
    <t>71 Urząd Gminy Iłowo-Osada</t>
  </si>
  <si>
    <t>72 Urząd Gminy Janowiec Kościelny</t>
  </si>
  <si>
    <t>73 Urząd Gminy Janowo</t>
  </si>
  <si>
    <t>74 Urząd Gminy Jedwabno</t>
  </si>
  <si>
    <t>75 Urząd Gminy Jonkowo</t>
  </si>
  <si>
    <t>76 Urząd Gminy Kalinowo</t>
  </si>
  <si>
    <t>77 Urząd Gminy Kętrzyn</t>
  </si>
  <si>
    <t>78 Urząd Gminy Kiwity</t>
  </si>
  <si>
    <t>79 Urząd Gminy Kolno</t>
  </si>
  <si>
    <t>80 Urząd Gminy Kowale Oleckie</t>
  </si>
  <si>
    <t>81 Urząd Gminy Kozłowo</t>
  </si>
  <si>
    <t>82 Urząd Gminy Kruklanki</t>
  </si>
  <si>
    <t>83 Urząd Gminy Kurzętnik</t>
  </si>
  <si>
    <t>84 Urząd Gminy Lelkowo</t>
  </si>
  <si>
    <t>85 Urząd Gminy Lidzbark Warmiński</t>
  </si>
  <si>
    <t>86 Urząd Gminy Lubawa</t>
  </si>
  <si>
    <t>87 Urząd Gminy Lubomino</t>
  </si>
  <si>
    <t>88 Urząd Gminy Łukta</t>
  </si>
  <si>
    <t>89 Urząd Gminy Małdyty</t>
  </si>
  <si>
    <t>90 Urząd Gminy Markusy</t>
  </si>
  <si>
    <t>91 Urząd Gminy Milejewo</t>
  </si>
  <si>
    <t>92 Urząd Gminy Miłki</t>
  </si>
  <si>
    <t>93 Urząd Gminy Mrągowo</t>
  </si>
  <si>
    <t>94 Urząd Gminy Nowe Miasto Lubawskie</t>
  </si>
  <si>
    <t>95 Urząd Gminy Ostróda</t>
  </si>
  <si>
    <t>96 Urząd Gminy Piecki</t>
  </si>
  <si>
    <t>97 Urząd Gminy Płoskinia</t>
  </si>
  <si>
    <t>98 Urząd Gminy Płośnica</t>
  </si>
  <si>
    <t>99 Urząd Gminy Pozezdrze</t>
  </si>
  <si>
    <t>100 Urząd Gminy Prostki</t>
  </si>
  <si>
    <t>101 Urząd Gminy Purda</t>
  </si>
  <si>
    <t>102 Urząd Gminy Rozogi</t>
  </si>
  <si>
    <t>103 Urząd Gminy Rybno</t>
  </si>
  <si>
    <t>104 Urząd Gminy Rychliki</t>
  </si>
  <si>
    <t>105 Urząd Gminy Sorkwity</t>
  </si>
  <si>
    <t>106 Urząd Gminy Srokowo</t>
  </si>
  <si>
    <t>107 Urząd Gminy Stare Juchy</t>
  </si>
  <si>
    <t>108 Urząd Gminy Stawiguda</t>
  </si>
  <si>
    <t>109 Urząd Gminy Szczytno</t>
  </si>
  <si>
    <t>110 Urząd Gminy Świątki</t>
  </si>
  <si>
    <t>111 Urząd Gminy Świętajno</t>
  </si>
  <si>
    <t>112 Urząd Gminy Świętajno</t>
  </si>
  <si>
    <t>113 Urząd Miejski w Wielbarku</t>
  </si>
  <si>
    <t>114 Urząd Gminy Wieliczki</t>
  </si>
  <si>
    <t>115 Urząd Gminy Wilczęta</t>
  </si>
  <si>
    <t>116 Urząd Gminy Wydminy</t>
  </si>
  <si>
    <t>117 Powiat Bartoszycki</t>
  </si>
  <si>
    <t>118 Powiat Braniewski</t>
  </si>
  <si>
    <t>119 Powiat Działdowski</t>
  </si>
  <si>
    <t>120 Powiat Elbląski</t>
  </si>
  <si>
    <t>121 Powiat Elbląg Grodzki</t>
  </si>
  <si>
    <t>122 Powiat Ełcki</t>
  </si>
  <si>
    <t>123 Powiat Giżycki</t>
  </si>
  <si>
    <t>124 Powiat Gołdapski</t>
  </si>
  <si>
    <t>125 Powiat Iławski</t>
  </si>
  <si>
    <t>126 Powiat Kętrzyński</t>
  </si>
  <si>
    <t>127 Powiat Lidzbarski</t>
  </si>
  <si>
    <t>128 Powiat Mrągowski</t>
  </si>
  <si>
    <t>129 Powiat Nidzicki</t>
  </si>
  <si>
    <t>130 Powiat Nowomiejski</t>
  </si>
  <si>
    <t>131 Powiat Olecki</t>
  </si>
  <si>
    <t>132 Powiat Olsztyński</t>
  </si>
  <si>
    <t>133 Powiat Olsztyn Grodzki</t>
  </si>
  <si>
    <t>134 Powiat Ostródzki</t>
  </si>
  <si>
    <t>135 Powiat Piski</t>
  </si>
  <si>
    <t>136 Powiat Szczycieński</t>
  </si>
  <si>
    <t>137 Powiat Węgorzewski</t>
  </si>
  <si>
    <t>138 Województwo Warmińsko-Mazurskie</t>
  </si>
  <si>
    <t>Otrzymana kwota 1% na obsługę zadania</t>
  </si>
  <si>
    <t>Łączna otrzymana kwota dotacji bez 1% na obsługę zadania</t>
  </si>
  <si>
    <t>w tym:</t>
  </si>
  <si>
    <t>Łączna otrzymana kwota 1% na obsługę zadania</t>
  </si>
  <si>
    <t xml:space="preserve">Łączna kwota dotacji celowej otrzymana w 2025 roku
</t>
  </si>
  <si>
    <t>Łączna kwota dotacji celowej otrzymana w 2025 roku</t>
  </si>
  <si>
    <t xml:space="preserve">Łączna kwota funduszu pomocy otrzymana w 2025 roku
</t>
  </si>
  <si>
    <t>Łączna kwota funduszu pomocy otrzymana w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</si>
</sst>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11" x14ac:knownFonts="1">
    <font>
      <sz val="11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</cellStyleXfs>
  <cellXfs count="121">
    <xf numFmtId="0" fontId="0" fillId="0" borderId="0" xfId="0"/>
    <xf numFmtId="4" fontId="0" fillId="0" borderId="0" xfId="2" applyNumberFormat="1" applyFont="1" applyBorder="1" applyAlignment="1">
      <alignment horizontal="center" vertical="center"/>
    </xf>
    <xf numFmtId="4" fontId="1" fillId="0" borderId="0" xfId="2" applyNumberFormat="1" applyAlignment="1">
      <alignment horizontal="center" vertical="center"/>
    </xf>
    <xf numFmtId="4" fontId="0" fillId="0" borderId="1" xfId="2" applyNumberFormat="1" applyFont="1" applyBorder="1" applyAlignment="1">
      <alignment horizontal="center" vertical="center"/>
    </xf>
    <xf numFmtId="4" fontId="0" fillId="0" borderId="1" xfId="2" applyNumberFormat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4" fontId="0" fillId="0" borderId="0" xfId="2" applyNumberFormat="1" applyFont="1" applyAlignment="1">
      <alignment horizontal="right" vertical="center"/>
    </xf>
    <xf numFmtId="4" fontId="1" fillId="0" borderId="1" xfId="2" applyNumberForma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43" fontId="3" fillId="0" borderId="8" xfId="0" applyNumberFormat="1" applyFont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43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4" fontId="4" fillId="7" borderId="15" xfId="0" applyNumberFormat="1" applyFont="1" applyFill="1" applyBorder="1"/>
    <xf numFmtId="4" fontId="4" fillId="7" borderId="19" xfId="0" applyNumberFormat="1" applyFont="1" applyFill="1" applyBorder="1"/>
    <xf numFmtId="4" fontId="4" fillId="7" borderId="23" xfId="0" applyNumberFormat="1" applyFont="1" applyFill="1" applyBorder="1"/>
    <xf numFmtId="0" fontId="0" fillId="2" borderId="0" xfId="0" applyFill="1"/>
    <xf numFmtId="4" fontId="0" fillId="0" borderId="0" xfId="0" applyNumberFormat="1"/>
    <xf numFmtId="0" fontId="0" fillId="7" borderId="0" xfId="0" applyFill="1"/>
    <xf numFmtId="4" fontId="3" fillId="0" borderId="0" xfId="0" applyNumberFormat="1" applyFont="1"/>
    <xf numFmtId="0" fontId="6" fillId="2" borderId="24" xfId="2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2" applyFont="1" applyAlignment="1">
      <alignment horizontal="center" vertical="center" wrapText="1"/>
    </xf>
    <xf numFmtId="0" fontId="2" fillId="12" borderId="1" xfId="2" applyNumberFormat="1" applyFont="1" applyFill="1" applyBorder="1" applyAlignment="1" applyProtection="1">
      <alignment horizontal="center" vertical="center"/>
      <protection locked="0"/>
    </xf>
    <xf numFmtId="43" fontId="2" fillId="12" borderId="1" xfId="2" applyNumberFormat="1" applyFont="1" applyFill="1" applyBorder="1" applyAlignment="1" applyProtection="1">
      <alignment horizontal="center" vertical="center"/>
      <protection locked="0"/>
    </xf>
    <xf numFmtId="0" fontId="2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Fill="1" applyBorder="1" applyAlignment="1">
      <alignment horizontal="center" vertical="center"/>
    </xf>
    <xf numFmtId="0" fontId="2" fillId="13" borderId="1" xfId="2" applyNumberFormat="1" applyFont="1" applyFill="1" applyBorder="1" applyAlignment="1" applyProtection="1">
      <alignment horizontal="center" vertical="center"/>
      <protection locked="0"/>
    </xf>
    <xf numFmtId="0" fontId="1" fillId="13" borderId="1" xfId="2" applyFill="1" applyBorder="1" applyAlignment="1">
      <alignment horizontal="center" vertical="center"/>
    </xf>
    <xf numFmtId="0" fontId="1" fillId="0" borderId="0" xfId="2" applyFill="1" applyAlignment="1">
      <alignment horizontal="center" vertical="center"/>
    </xf>
    <xf numFmtId="4" fontId="0" fillId="0" borderId="27" xfId="2" applyNumberFormat="1" applyFont="1" applyBorder="1" applyAlignment="1">
      <alignment horizontal="center" vertical="center"/>
    </xf>
    <xf numFmtId="4" fontId="0" fillId="0" borderId="13" xfId="2" applyNumberFormat="1" applyFont="1" applyBorder="1" applyAlignment="1">
      <alignment horizontal="center" vertical="center"/>
    </xf>
    <xf numFmtId="4" fontId="0" fillId="0" borderId="13" xfId="2" applyNumberFormat="1" applyFont="1" applyBorder="1" applyAlignment="1">
      <alignment horizontal="center" vertical="center" wrapText="1"/>
    </xf>
    <xf numFmtId="0" fontId="0" fillId="0" borderId="14" xfId="2" applyFont="1" applyBorder="1" applyAlignment="1">
      <alignment horizontal="center" vertical="center" wrapText="1"/>
    </xf>
    <xf numFmtId="164" fontId="1" fillId="12" borderId="1" xfId="2" applyNumberFormat="1" applyFill="1" applyBorder="1" applyAlignment="1">
      <alignment horizontal="center" vertical="center"/>
    </xf>
    <xf numFmtId="164" fontId="1" fillId="4" borderId="1" xfId="2" applyNumberFormat="1" applyFill="1" applyBorder="1" applyAlignment="1">
      <alignment horizontal="center" vertical="center"/>
    </xf>
    <xf numFmtId="164" fontId="1" fillId="13" borderId="1" xfId="2" applyNumberFormat="1" applyFill="1" applyBorder="1" applyAlignment="1">
      <alignment horizontal="center" vertical="center"/>
    </xf>
    <xf numFmtId="164" fontId="1" fillId="0" borderId="28" xfId="2" applyNumberFormat="1" applyBorder="1" applyAlignment="1">
      <alignment horizontal="center" vertical="center"/>
    </xf>
    <xf numFmtId="164" fontId="1" fillId="0" borderId="25" xfId="2" applyNumberFormat="1" applyBorder="1" applyAlignment="1">
      <alignment horizontal="center" vertical="center"/>
    </xf>
    <xf numFmtId="164" fontId="1" fillId="0" borderId="29" xfId="2" applyNumberFormat="1" applyBorder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1" fillId="0" borderId="30" xfId="2" applyNumberFormat="1" applyBorder="1" applyAlignment="1">
      <alignment horizontal="center" vertical="center"/>
    </xf>
    <xf numFmtId="164" fontId="1" fillId="0" borderId="1" xfId="2" applyNumberFormat="1" applyBorder="1" applyAlignment="1">
      <alignment horizontal="center" vertical="center"/>
    </xf>
    <xf numFmtId="164" fontId="1" fillId="0" borderId="12" xfId="2" applyNumberFormat="1" applyBorder="1" applyAlignment="1">
      <alignment horizontal="center" vertical="center"/>
    </xf>
    <xf numFmtId="164" fontId="1" fillId="0" borderId="27" xfId="2" applyNumberFormat="1" applyBorder="1" applyAlignment="1">
      <alignment horizontal="center" vertical="center"/>
    </xf>
    <xf numFmtId="164" fontId="1" fillId="0" borderId="13" xfId="2" applyNumberFormat="1" applyBorder="1" applyAlignment="1">
      <alignment horizontal="center" vertical="center"/>
    </xf>
    <xf numFmtId="164" fontId="1" fillId="0" borderId="14" xfId="2" applyNumberFormat="1" applyBorder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1" fillId="12" borderId="1" xfId="2" applyNumberFormat="1" applyFill="1" applyBorder="1" applyAlignment="1">
      <alignment horizontal="center" vertical="center" wrapText="1"/>
    </xf>
    <xf numFmtId="44" fontId="1" fillId="12" borderId="1" xfId="2" applyNumberFormat="1" applyFill="1" applyBorder="1" applyAlignment="1">
      <alignment horizontal="center" vertical="center"/>
    </xf>
    <xf numFmtId="44" fontId="8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top"/>
    </xf>
    <xf numFmtId="4" fontId="0" fillId="0" borderId="0" xfId="2" applyNumberFormat="1" applyFont="1" applyAlignment="1">
      <alignment horizontal="right" vertical="center"/>
    </xf>
    <xf numFmtId="9" fontId="0" fillId="0" borderId="4" xfId="2" applyNumberFormat="1" applyFont="1" applyBorder="1" applyAlignment="1">
      <alignment horizontal="center" vertical="center" wrapText="1"/>
    </xf>
    <xf numFmtId="9" fontId="1" fillId="0" borderId="22" xfId="2" applyNumberFormat="1" applyBorder="1" applyAlignment="1">
      <alignment horizontal="center" vertical="center" wrapText="1"/>
    </xf>
    <xf numFmtId="4" fontId="0" fillId="0" borderId="0" xfId="2" applyNumberFormat="1" applyFont="1" applyAlignment="1">
      <alignment horizontal="right" vertical="center"/>
    </xf>
    <xf numFmtId="4" fontId="1" fillId="0" borderId="0" xfId="2" applyNumberFormat="1" applyAlignment="1">
      <alignment horizontal="right" vertical="center"/>
    </xf>
    <xf numFmtId="0" fontId="5" fillId="0" borderId="1" xfId="3" applyFont="1" applyFill="1" applyBorder="1" applyAlignment="1" applyProtection="1">
      <alignment horizontal="center" vertical="center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4" fontId="7" fillId="2" borderId="17" xfId="2" applyNumberFormat="1" applyFont="1" applyFill="1" applyBorder="1" applyAlignment="1" applyProtection="1">
      <alignment horizontal="center" vertical="center" wrapText="1"/>
      <protection locked="0"/>
    </xf>
    <xf numFmtId="4" fontId="7" fillId="2" borderId="1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2" applyFont="1" applyBorder="1" applyAlignment="1">
      <alignment horizontal="center" wrapText="1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4" fillId="7" borderId="16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43" fontId="3" fillId="0" borderId="2" xfId="0" applyNumberFormat="1" applyFont="1" applyBorder="1" applyAlignment="1">
      <alignment horizontal="center"/>
    </xf>
    <xf numFmtId="43" fontId="3" fillId="0" borderId="3" xfId="0" applyNumberFormat="1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3" fontId="3" fillId="3" borderId="5" xfId="0" applyNumberFormat="1" applyFont="1" applyFill="1" applyBorder="1" applyAlignment="1">
      <alignment horizontal="center"/>
    </xf>
    <xf numFmtId="43" fontId="3" fillId="3" borderId="6" xfId="0" applyNumberFormat="1" applyFont="1" applyFill="1" applyBorder="1" applyAlignment="1">
      <alignment horizontal="center"/>
    </xf>
    <xf numFmtId="43" fontId="3" fillId="3" borderId="7" xfId="0" applyNumberFormat="1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43" fontId="3" fillId="4" borderId="3" xfId="0" applyNumberFormat="1" applyFont="1" applyFill="1" applyBorder="1" applyAlignment="1">
      <alignment horizontal="center"/>
    </xf>
    <xf numFmtId="43" fontId="3" fillId="4" borderId="4" xfId="0" applyNumberFormat="1" applyFont="1" applyFill="1" applyBorder="1" applyAlignment="1">
      <alignment horizontal="center"/>
    </xf>
    <xf numFmtId="43" fontId="3" fillId="5" borderId="2" xfId="0" applyNumberFormat="1" applyFont="1" applyFill="1" applyBorder="1" applyAlignment="1">
      <alignment horizontal="center"/>
    </xf>
    <xf numFmtId="43" fontId="3" fillId="5" borderId="3" xfId="0" applyNumberFormat="1" applyFont="1" applyFill="1" applyBorder="1" applyAlignment="1">
      <alignment horizontal="center"/>
    </xf>
    <xf numFmtId="43" fontId="3" fillId="5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43" fontId="3" fillId="7" borderId="2" xfId="0" applyNumberFormat="1" applyFont="1" applyFill="1" applyBorder="1" applyAlignment="1">
      <alignment horizontal="center"/>
    </xf>
    <xf numFmtId="43" fontId="3" fillId="7" borderId="3" xfId="0" applyNumberFormat="1" applyFont="1" applyFill="1" applyBorder="1" applyAlignment="1">
      <alignment horizontal="center"/>
    </xf>
    <xf numFmtId="43" fontId="3" fillId="7" borderId="4" xfId="0" applyNumberFormat="1" applyFont="1" applyFill="1" applyBorder="1" applyAlignment="1">
      <alignment horizontal="center"/>
    </xf>
    <xf numFmtId="43" fontId="3" fillId="6" borderId="2" xfId="0" applyNumberFormat="1" applyFont="1" applyFill="1" applyBorder="1" applyAlignment="1">
      <alignment horizontal="center"/>
    </xf>
    <xf numFmtId="43" fontId="3" fillId="6" borderId="3" xfId="0" applyNumberFormat="1" applyFont="1" applyFill="1" applyBorder="1" applyAlignment="1">
      <alignment horizontal="center"/>
    </xf>
    <xf numFmtId="43" fontId="3" fillId="6" borderId="4" xfId="0" applyNumberFormat="1" applyFont="1" applyFill="1" applyBorder="1" applyAlignment="1">
      <alignment horizontal="center"/>
    </xf>
    <xf numFmtId="43" fontId="3" fillId="8" borderId="2" xfId="0" applyNumberFormat="1" applyFont="1" applyFill="1" applyBorder="1" applyAlignment="1">
      <alignment horizontal="center"/>
    </xf>
    <xf numFmtId="43" fontId="3" fillId="8" borderId="3" xfId="0" applyNumberFormat="1" applyFont="1" applyFill="1" applyBorder="1" applyAlignment="1">
      <alignment horizontal="center"/>
    </xf>
    <xf numFmtId="43" fontId="3" fillId="8" borderId="4" xfId="0" applyNumberFormat="1" applyFont="1" applyFill="1" applyBorder="1" applyAlignment="1">
      <alignment horizontal="center"/>
    </xf>
    <xf numFmtId="43" fontId="3" fillId="9" borderId="2" xfId="0" applyNumberFormat="1" applyFont="1" applyFill="1" applyBorder="1" applyAlignment="1">
      <alignment horizontal="center"/>
    </xf>
    <xf numFmtId="43" fontId="3" fillId="9" borderId="3" xfId="0" applyNumberFormat="1" applyFont="1" applyFill="1" applyBorder="1" applyAlignment="1">
      <alignment horizontal="center"/>
    </xf>
    <xf numFmtId="43" fontId="3" fillId="9" borderId="4" xfId="0" applyNumberFormat="1" applyFont="1" applyFill="1" applyBorder="1" applyAlignment="1">
      <alignment horizontal="center"/>
    </xf>
    <xf numFmtId="43" fontId="3" fillId="10" borderId="2" xfId="0" applyNumberFormat="1" applyFont="1" applyFill="1" applyBorder="1" applyAlignment="1">
      <alignment horizontal="center"/>
    </xf>
    <xf numFmtId="43" fontId="3" fillId="10" borderId="3" xfId="0" applyNumberFormat="1" applyFont="1" applyFill="1" applyBorder="1" applyAlignment="1">
      <alignment horizontal="center"/>
    </xf>
    <xf numFmtId="43" fontId="3" fillId="10" borderId="4" xfId="0" applyNumberFormat="1" applyFont="1" applyFill="1" applyBorder="1" applyAlignment="1">
      <alignment horizontal="center"/>
    </xf>
    <xf numFmtId="43" fontId="3" fillId="11" borderId="2" xfId="0" applyNumberFormat="1" applyFont="1" applyFill="1" applyBorder="1" applyAlignment="1">
      <alignment horizontal="center"/>
    </xf>
    <xf numFmtId="43" fontId="3" fillId="11" borderId="3" xfId="0" applyNumberFormat="1" applyFont="1" applyFill="1" applyBorder="1" applyAlignment="1">
      <alignment horizontal="center"/>
    </xf>
    <xf numFmtId="43" fontId="3" fillId="11" borderId="4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" xfId="2" applyFont="1" applyBorder="1" applyAlignment="1">
      <alignment horizontal="center"/>
    </xf>
    <xf numFmtId="9" fontId="1" fillId="0" borderId="1" xfId="2" applyNumberFormat="1" applyBorder="1" applyAlignment="1">
      <alignment horizontal="center" vertical="center"/>
    </xf>
  </cellXfs>
  <cellStyles count="4">
    <cellStyle name="Normalny" xfId="0" builtinId="0"/>
    <cellStyle name="Normalny 2" xfId="3" xr:uid="{E2CD963F-696B-45D7-BDFC-B31DDB0D87EC}"/>
    <cellStyle name="Normalny 3" xfId="2" xr:uid="{8367D306-7DAE-4B13-BA6A-9A4ECD22480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5" dropStyle="combo" dx="22" fmlaLink="Arkusz1!$E$149" fmlaRange="Arkusz1!$CK$4:$CK$141" noThreeD="1" sel="1" val="0"/>
</file>

<file path=xl/ctrlProps/ctrlProp2.xml><?xml version="1.0" encoding="utf-8"?>
<formControlPr xmlns="http://schemas.microsoft.com/office/spreadsheetml/2009/9/main" objectType="Drop" dropLines="15" dropStyle="combo" dx="22" fmlaLink="Arkusz3!$E$149" fmlaRange="Arkusz3!$CK$4:$CK$14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419100</xdr:colOff>
          <xdr:row>1</xdr:row>
          <xdr:rowOff>238125</xdr:rowOff>
        </xdr:from>
        <xdr:to>
          <xdr:col>8</xdr:col>
          <xdr:colOff>504825</xdr:colOff>
          <xdr:row>1</xdr:row>
          <xdr:rowOff>809625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419100</xdr:colOff>
          <xdr:row>1</xdr:row>
          <xdr:rowOff>238125</xdr:rowOff>
        </xdr:from>
        <xdr:to>
          <xdr:col>8</xdr:col>
          <xdr:colOff>504825</xdr:colOff>
          <xdr:row>1</xdr:row>
          <xdr:rowOff>809625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8FE62E2D-95B5-4709-A3F1-4C7074DBB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5D28-1795-445C-ACAF-DF93343DF178}">
  <sheetPr codeName="Arkusz2"/>
  <dimension ref="A1:N141"/>
  <sheetViews>
    <sheetView showGridLines="0" tabSelected="1" workbookViewId="0">
      <pane ySplit="2" topLeftCell="A3" activePane="bottomLeft" state="frozenSplit"/>
      <selection pane="bottomLeft" activeCell="E15" sqref="E15"/>
    </sheetView>
  </sheetViews>
  <sheetFormatPr defaultRowHeight="15" x14ac:dyDescent="0.25"/>
  <cols>
    <col min="1" max="1" width="9.140625" style="42"/>
    <col min="2" max="2" width="42.140625" style="32" bestFit="1" customWidth="1"/>
    <col min="3" max="3" width="10.5703125" style="32" bestFit="1" customWidth="1"/>
    <col min="4" max="4" width="17.7109375" style="32" customWidth="1"/>
    <col min="5" max="5" width="25.5703125" style="32" bestFit="1" customWidth="1"/>
    <col min="6" max="6" width="17.28515625" style="32" customWidth="1"/>
    <col min="7" max="7" width="11.140625" style="32" bestFit="1" customWidth="1"/>
    <col min="8" max="8" width="33" style="32" customWidth="1"/>
    <col min="9" max="14" width="16.28515625" style="32" customWidth="1"/>
    <col min="15" max="16384" width="9.140625" style="32"/>
  </cols>
  <sheetData>
    <row r="1" spans="1:14" ht="15" customHeight="1" x14ac:dyDescent="0.25">
      <c r="A1" s="70" t="s">
        <v>160</v>
      </c>
      <c r="B1" s="71" t="s">
        <v>161</v>
      </c>
      <c r="C1" s="72" t="s">
        <v>162</v>
      </c>
      <c r="D1" s="31"/>
      <c r="E1" s="73" t="s">
        <v>441</v>
      </c>
      <c r="F1" s="74"/>
    </row>
    <row r="2" spans="1:14" ht="127.5" customHeight="1" x14ac:dyDescent="0.25">
      <c r="A2" s="70"/>
      <c r="B2" s="71"/>
      <c r="C2" s="72"/>
      <c r="D2" s="33" t="s">
        <v>443</v>
      </c>
      <c r="E2" s="34" t="s">
        <v>440</v>
      </c>
      <c r="F2" s="34" t="s">
        <v>442</v>
      </c>
      <c r="H2" s="64" t="s">
        <v>300</v>
      </c>
      <c r="K2" s="35"/>
    </row>
    <row r="3" spans="1:14" x14ac:dyDescent="0.25">
      <c r="A3" s="36">
        <v>1</v>
      </c>
      <c r="B3" s="37" t="s">
        <v>163</v>
      </c>
      <c r="C3" s="36">
        <v>2814013</v>
      </c>
      <c r="D3" s="61">
        <f>E3+F3</f>
        <v>144964.72999999998</v>
      </c>
      <c r="E3" s="62">
        <v>143529.49999999997</v>
      </c>
      <c r="F3" s="62">
        <v>1435.23</v>
      </c>
      <c r="G3" s="2"/>
      <c r="H3" s="2"/>
      <c r="I3" s="2"/>
      <c r="J3" s="2"/>
      <c r="K3" s="2"/>
      <c r="L3" s="2"/>
    </row>
    <row r="4" spans="1:14" x14ac:dyDescent="0.25">
      <c r="A4" s="36">
        <v>2</v>
      </c>
      <c r="B4" s="37" t="s">
        <v>164</v>
      </c>
      <c r="C4" s="36">
        <v>2801011</v>
      </c>
      <c r="D4" s="62">
        <f t="shared" ref="D4:D67" si="0">E4+F4</f>
        <v>165285.45999999996</v>
      </c>
      <c r="E4" s="62">
        <v>163648.99999999997</v>
      </c>
      <c r="F4" s="62">
        <v>1636.46</v>
      </c>
      <c r="G4" s="2"/>
      <c r="H4" s="2"/>
      <c r="I4" s="2"/>
      <c r="J4"/>
      <c r="K4"/>
      <c r="L4"/>
    </row>
    <row r="5" spans="1:14" x14ac:dyDescent="0.25">
      <c r="A5" s="36">
        <v>3</v>
      </c>
      <c r="B5" s="37" t="s">
        <v>165</v>
      </c>
      <c r="C5" s="36">
        <v>2816013</v>
      </c>
      <c r="D5" s="62">
        <f t="shared" si="0"/>
        <v>101688.98000000003</v>
      </c>
      <c r="E5" s="62">
        <v>100682.20000000003</v>
      </c>
      <c r="F5" s="62">
        <v>1006.78</v>
      </c>
      <c r="G5" s="2"/>
      <c r="H5"/>
      <c r="I5"/>
      <c r="J5"/>
      <c r="K5"/>
      <c r="L5"/>
    </row>
    <row r="6" spans="1:14" ht="16.5" customHeight="1" x14ac:dyDescent="0.25">
      <c r="A6" s="36">
        <v>4</v>
      </c>
      <c r="B6" s="37" t="s">
        <v>166</v>
      </c>
      <c r="C6" s="36">
        <v>2814023</v>
      </c>
      <c r="D6" s="62">
        <f t="shared" si="0"/>
        <v>127887.14000000001</v>
      </c>
      <c r="E6" s="62">
        <v>126620.95000000001</v>
      </c>
      <c r="F6" s="62">
        <v>1266.19</v>
      </c>
      <c r="G6" s="2"/>
      <c r="I6" s="78" t="str">
        <f>Arkusz1!CL2</f>
        <v>1 Urząd Miejski Barczewo</v>
      </c>
      <c r="J6" s="78"/>
      <c r="K6" s="78"/>
      <c r="L6" s="78"/>
      <c r="M6" s="78"/>
    </row>
    <row r="7" spans="1:14" ht="15.75" customHeight="1" thickBot="1" x14ac:dyDescent="0.3">
      <c r="A7" s="36">
        <v>5</v>
      </c>
      <c r="B7" s="37" t="s">
        <v>167</v>
      </c>
      <c r="C7" s="36">
        <v>2801043</v>
      </c>
      <c r="D7" s="62">
        <f t="shared" si="0"/>
        <v>36874.639999999999</v>
      </c>
      <c r="E7" s="62">
        <v>36509.589999999997</v>
      </c>
      <c r="F7" s="62">
        <v>365.05</v>
      </c>
      <c r="G7" s="2"/>
    </row>
    <row r="8" spans="1:14" x14ac:dyDescent="0.25">
      <c r="A8" s="36">
        <v>6</v>
      </c>
      <c r="B8" s="37" t="s">
        <v>168</v>
      </c>
      <c r="C8" s="36">
        <v>2802011</v>
      </c>
      <c r="D8" s="62">
        <f t="shared" si="0"/>
        <v>154627.88999999998</v>
      </c>
      <c r="E8" s="62">
        <v>153096.95999999999</v>
      </c>
      <c r="F8" s="62">
        <v>1530.93</v>
      </c>
      <c r="G8" s="2"/>
      <c r="H8" s="1"/>
      <c r="I8" s="75" t="s">
        <v>0</v>
      </c>
      <c r="J8" s="76"/>
      <c r="K8" s="76"/>
      <c r="L8" s="77"/>
      <c r="M8" s="66" t="s">
        <v>439</v>
      </c>
    </row>
    <row r="9" spans="1:14" ht="30.75" thickBot="1" x14ac:dyDescent="0.3">
      <c r="A9" s="36">
        <v>7</v>
      </c>
      <c r="B9" s="37" t="s">
        <v>169</v>
      </c>
      <c r="C9" s="36">
        <v>2814033</v>
      </c>
      <c r="D9" s="62">
        <f t="shared" si="0"/>
        <v>125488.14999999998</v>
      </c>
      <c r="E9" s="62">
        <v>124245.71999999999</v>
      </c>
      <c r="F9" s="62">
        <v>1242.43</v>
      </c>
      <c r="G9" s="2"/>
      <c r="H9" s="2"/>
      <c r="I9" s="43" t="s">
        <v>1</v>
      </c>
      <c r="J9" s="44" t="s">
        <v>2</v>
      </c>
      <c r="K9" s="45" t="s">
        <v>3</v>
      </c>
      <c r="L9" s="46" t="s">
        <v>4</v>
      </c>
      <c r="M9" s="67"/>
    </row>
    <row r="10" spans="1:14" x14ac:dyDescent="0.25">
      <c r="A10" s="36">
        <v>8</v>
      </c>
      <c r="B10" s="37" t="s">
        <v>170</v>
      </c>
      <c r="C10" s="36">
        <v>2803011</v>
      </c>
      <c r="D10" s="62">
        <f t="shared" si="0"/>
        <v>167920.16999999998</v>
      </c>
      <c r="E10" s="62">
        <v>166257.65999999997</v>
      </c>
      <c r="F10" s="62">
        <v>1662.51</v>
      </c>
      <c r="G10" s="2"/>
      <c r="H10" s="6" t="s">
        <v>5</v>
      </c>
      <c r="I10" s="50">
        <f>Arkusz1!F151</f>
        <v>78575.31</v>
      </c>
      <c r="J10" s="51">
        <f>Arkusz1!G151</f>
        <v>52766</v>
      </c>
      <c r="K10" s="51">
        <f>Arkusz1!H151</f>
        <v>196.02</v>
      </c>
      <c r="L10" s="51">
        <f>Arkusz1!I151</f>
        <v>108.9</v>
      </c>
      <c r="M10" s="52">
        <f>Arkusz1!J151</f>
        <v>1316.4499999999953</v>
      </c>
      <c r="N10" s="53">
        <f>SUM(I10:M10)</f>
        <v>132962.67999999996</v>
      </c>
    </row>
    <row r="11" spans="1:14" x14ac:dyDescent="0.25">
      <c r="A11" s="36">
        <v>9</v>
      </c>
      <c r="B11" s="37" t="s">
        <v>171</v>
      </c>
      <c r="C11" s="36">
        <v>2861011</v>
      </c>
      <c r="D11" s="62">
        <f t="shared" si="0"/>
        <v>786101.25</v>
      </c>
      <c r="E11" s="62">
        <v>778318.16</v>
      </c>
      <c r="F11" s="62">
        <v>7783.09</v>
      </c>
      <c r="G11" s="2"/>
      <c r="H11" s="6" t="s">
        <v>6</v>
      </c>
      <c r="I11" s="54">
        <f>Arkusz1!F152</f>
        <v>1592.5200000000002</v>
      </c>
      <c r="J11" s="55">
        <f>Arkusz1!G152</f>
        <v>680.74</v>
      </c>
      <c r="K11" s="55">
        <f>Arkusz1!H152</f>
        <v>0</v>
      </c>
      <c r="L11" s="55">
        <f>Arkusz1!I152</f>
        <v>0</v>
      </c>
      <c r="M11" s="56">
        <f>Arkusz1!J152</f>
        <v>22.720000000000255</v>
      </c>
      <c r="N11" s="53">
        <f>SUM(I11:M11)</f>
        <v>2295.9800000000005</v>
      </c>
    </row>
    <row r="12" spans="1:14" x14ac:dyDescent="0.25">
      <c r="A12" s="36">
        <v>10</v>
      </c>
      <c r="B12" s="37" t="s">
        <v>172</v>
      </c>
      <c r="C12" s="36">
        <v>2805011</v>
      </c>
      <c r="D12" s="62">
        <f t="shared" si="0"/>
        <v>459914.81999999995</v>
      </c>
      <c r="E12" s="62">
        <v>455361.22</v>
      </c>
      <c r="F12" s="62">
        <v>4553.6000000000004</v>
      </c>
      <c r="G12" s="2"/>
      <c r="H12" s="6" t="s">
        <v>7</v>
      </c>
      <c r="I12" s="54">
        <f>Arkusz1!F153</f>
        <v>0</v>
      </c>
      <c r="J12" s="55">
        <f>Arkusz1!G153</f>
        <v>0</v>
      </c>
      <c r="K12" s="55">
        <f>Arkusz1!H153</f>
        <v>0</v>
      </c>
      <c r="L12" s="55">
        <f>Arkusz1!I153</f>
        <v>0</v>
      </c>
      <c r="M12" s="56">
        <f>Arkusz1!J153</f>
        <v>0</v>
      </c>
      <c r="N12" s="53">
        <f t="shared" ref="N12:N19" si="1">SUM(I12:M12)</f>
        <v>0</v>
      </c>
    </row>
    <row r="13" spans="1:14" x14ac:dyDescent="0.25">
      <c r="A13" s="36">
        <v>11</v>
      </c>
      <c r="B13" s="37" t="s">
        <v>173</v>
      </c>
      <c r="C13" s="36">
        <v>2802033</v>
      </c>
      <c r="D13" s="62">
        <f t="shared" si="0"/>
        <v>17856.77</v>
      </c>
      <c r="E13" s="62">
        <v>17679.98</v>
      </c>
      <c r="F13" s="62">
        <v>176.79</v>
      </c>
      <c r="G13" s="2"/>
      <c r="H13" s="6" t="s">
        <v>8</v>
      </c>
      <c r="I13" s="54">
        <f>Arkusz1!F154</f>
        <v>0</v>
      </c>
      <c r="J13" s="55">
        <f>Arkusz1!G154</f>
        <v>0</v>
      </c>
      <c r="K13" s="55">
        <f>Arkusz1!H154</f>
        <v>0</v>
      </c>
      <c r="L13" s="55">
        <f>Arkusz1!I154</f>
        <v>0</v>
      </c>
      <c r="M13" s="56">
        <f>Arkusz1!J154</f>
        <v>0</v>
      </c>
      <c r="N13" s="53">
        <f t="shared" si="1"/>
        <v>0</v>
      </c>
    </row>
    <row r="14" spans="1:14" x14ac:dyDescent="0.25">
      <c r="A14" s="36">
        <v>12</v>
      </c>
      <c r="B14" s="37" t="s">
        <v>174</v>
      </c>
      <c r="C14" s="36">
        <v>2806011</v>
      </c>
      <c r="D14" s="62">
        <f t="shared" si="0"/>
        <v>194431.38</v>
      </c>
      <c r="E14" s="62">
        <v>192506.32</v>
      </c>
      <c r="F14" s="62">
        <v>1925.06</v>
      </c>
      <c r="G14" s="2"/>
      <c r="H14" s="6" t="s">
        <v>9</v>
      </c>
      <c r="I14" s="54">
        <f>Arkusz1!F155</f>
        <v>1043.6600000000001</v>
      </c>
      <c r="J14" s="55">
        <f>Arkusz1!G155</f>
        <v>544.57999999999993</v>
      </c>
      <c r="K14" s="55">
        <f>Arkusz1!H155</f>
        <v>0</v>
      </c>
      <c r="L14" s="55">
        <f>Arkusz1!I155</f>
        <v>0</v>
      </c>
      <c r="M14" s="56">
        <f>Arkusz1!J155</f>
        <v>15.870000000000118</v>
      </c>
      <c r="N14" s="53">
        <f t="shared" si="1"/>
        <v>1604.1100000000001</v>
      </c>
    </row>
    <row r="15" spans="1:14" x14ac:dyDescent="0.25">
      <c r="A15" s="36">
        <v>13</v>
      </c>
      <c r="B15" s="37" t="s">
        <v>175</v>
      </c>
      <c r="C15" s="36">
        <v>2818033</v>
      </c>
      <c r="D15" s="62">
        <f t="shared" si="0"/>
        <v>167639.13000000003</v>
      </c>
      <c r="E15" s="62">
        <v>165979.36000000004</v>
      </c>
      <c r="F15" s="62">
        <v>1659.77</v>
      </c>
      <c r="G15" s="2"/>
      <c r="H15" s="6" t="s">
        <v>10</v>
      </c>
      <c r="I15" s="54">
        <f>Arkusz1!F156</f>
        <v>3652.83</v>
      </c>
      <c r="J15" s="55">
        <f>Arkusz1!G156</f>
        <v>3822.7499999999995</v>
      </c>
      <c r="K15" s="55">
        <f>Arkusz1!H156</f>
        <v>0</v>
      </c>
      <c r="L15" s="55">
        <f>Arkusz1!I156</f>
        <v>0</v>
      </c>
      <c r="M15" s="56">
        <f>Arkusz1!J156</f>
        <v>74.740000000000236</v>
      </c>
      <c r="N15" s="53">
        <f t="shared" si="1"/>
        <v>7550.32</v>
      </c>
    </row>
    <row r="16" spans="1:14" x14ac:dyDescent="0.25">
      <c r="A16" s="36">
        <v>14</v>
      </c>
      <c r="B16" s="37" t="s">
        <v>176</v>
      </c>
      <c r="C16" s="36">
        <v>2801021</v>
      </c>
      <c r="D16" s="62">
        <f t="shared" si="0"/>
        <v>30966.699999999993</v>
      </c>
      <c r="E16" s="62">
        <v>30660.129999999994</v>
      </c>
      <c r="F16" s="62">
        <v>306.57</v>
      </c>
      <c r="G16" s="2"/>
      <c r="H16" s="6" t="s">
        <v>11</v>
      </c>
      <c r="I16" s="54">
        <f>Arkusz1!F157</f>
        <v>205.82</v>
      </c>
      <c r="J16" s="55">
        <f>Arkusz1!G157</f>
        <v>340.36999999999995</v>
      </c>
      <c r="K16" s="55">
        <f>Arkusz1!H157</f>
        <v>0</v>
      </c>
      <c r="L16" s="55">
        <f>Arkusz1!I157</f>
        <v>0</v>
      </c>
      <c r="M16" s="56">
        <f>Arkusz1!J157</f>
        <v>5.4499999999999318</v>
      </c>
      <c r="N16" s="53">
        <f t="shared" si="1"/>
        <v>551.63999999999987</v>
      </c>
    </row>
    <row r="17" spans="1:14" x14ac:dyDescent="0.25">
      <c r="A17" s="36">
        <v>15</v>
      </c>
      <c r="B17" s="37" t="s">
        <v>177</v>
      </c>
      <c r="C17" s="36">
        <v>2807011</v>
      </c>
      <c r="D17" s="62">
        <f t="shared" si="0"/>
        <v>315053.92</v>
      </c>
      <c r="E17" s="62">
        <v>311934.63999999996</v>
      </c>
      <c r="F17" s="62">
        <v>3119.28</v>
      </c>
      <c r="G17" s="2"/>
      <c r="H17" s="6" t="s">
        <v>12</v>
      </c>
      <c r="I17" s="54">
        <f>Arkusz1!F158</f>
        <v>0</v>
      </c>
      <c r="J17" s="55">
        <f>Arkusz1!G158</f>
        <v>0</v>
      </c>
      <c r="K17" s="55">
        <f>Arkusz1!H158</f>
        <v>0</v>
      </c>
      <c r="L17" s="55">
        <f>Arkusz1!I158</f>
        <v>0</v>
      </c>
      <c r="M17" s="56">
        <f>Arkusz1!J158</f>
        <v>0</v>
      </c>
      <c r="N17" s="53">
        <f t="shared" si="1"/>
        <v>0</v>
      </c>
    </row>
    <row r="18" spans="1:14" x14ac:dyDescent="0.25">
      <c r="A18" s="36">
        <v>16</v>
      </c>
      <c r="B18" s="37" t="s">
        <v>178</v>
      </c>
      <c r="C18" s="36">
        <v>2814063</v>
      </c>
      <c r="D18" s="47">
        <f t="shared" si="0"/>
        <v>43135.990000000005</v>
      </c>
      <c r="E18" s="47">
        <v>42708.920000000006</v>
      </c>
      <c r="F18" s="47">
        <v>427.07</v>
      </c>
      <c r="G18" s="2"/>
      <c r="H18" s="6" t="s">
        <v>13</v>
      </c>
      <c r="I18" s="54">
        <f>Arkusz1!F159</f>
        <v>0</v>
      </c>
      <c r="J18" s="55">
        <f>Arkusz1!G159</f>
        <v>0</v>
      </c>
      <c r="K18" s="55">
        <f>Arkusz1!H159</f>
        <v>0</v>
      </c>
      <c r="L18" s="55">
        <f>Arkusz1!I159</f>
        <v>0</v>
      </c>
      <c r="M18" s="56">
        <f>Arkusz1!J159</f>
        <v>0</v>
      </c>
      <c r="N18" s="53">
        <f t="shared" si="1"/>
        <v>0</v>
      </c>
    </row>
    <row r="19" spans="1:14" ht="15.75" thickBot="1" x14ac:dyDescent="0.3">
      <c r="A19" s="36">
        <v>17</v>
      </c>
      <c r="B19" s="37" t="s">
        <v>179</v>
      </c>
      <c r="C19" s="36">
        <v>2808011</v>
      </c>
      <c r="D19" s="47">
        <f t="shared" si="0"/>
        <v>249885.81</v>
      </c>
      <c r="E19" s="47">
        <v>247411.74</v>
      </c>
      <c r="F19" s="47">
        <v>2474.0700000000002</v>
      </c>
      <c r="G19" s="2"/>
      <c r="H19" s="6" t="s">
        <v>14</v>
      </c>
      <c r="I19" s="57">
        <f>Arkusz1!F160</f>
        <v>0</v>
      </c>
      <c r="J19" s="58">
        <f>Arkusz1!G160</f>
        <v>0</v>
      </c>
      <c r="K19" s="58">
        <f>Arkusz1!H160</f>
        <v>0</v>
      </c>
      <c r="L19" s="58">
        <f>Arkusz1!I160</f>
        <v>0</v>
      </c>
      <c r="M19" s="59">
        <f>Arkusz1!J160</f>
        <v>0</v>
      </c>
      <c r="N19" s="53">
        <f t="shared" si="1"/>
        <v>0</v>
      </c>
    </row>
    <row r="20" spans="1:14" x14ac:dyDescent="0.25">
      <c r="A20" s="36">
        <v>18</v>
      </c>
      <c r="B20" s="37" t="s">
        <v>180</v>
      </c>
      <c r="C20" s="36">
        <v>2807043</v>
      </c>
      <c r="D20" s="47">
        <f t="shared" si="0"/>
        <v>57295.819999999992</v>
      </c>
      <c r="E20" s="47">
        <v>56728.599999999991</v>
      </c>
      <c r="F20" s="47">
        <v>567.22</v>
      </c>
      <c r="G20" s="2"/>
      <c r="H20" s="2"/>
      <c r="I20" s="53">
        <f>SUM(I10:I19)</f>
        <v>85070.140000000014</v>
      </c>
      <c r="J20" s="53">
        <f>SUM(J10:J19)</f>
        <v>58154.44</v>
      </c>
      <c r="K20" s="53">
        <f>SUM(K10:K19)</f>
        <v>196.02</v>
      </c>
      <c r="L20" s="53">
        <f>SUM(L10:L19)</f>
        <v>108.9</v>
      </c>
      <c r="M20" s="53">
        <f>SUM(M10:M19)</f>
        <v>1435.2299999999959</v>
      </c>
      <c r="N20" s="53">
        <f>SUM(I20:M20)</f>
        <v>144964.72999999998</v>
      </c>
    </row>
    <row r="21" spans="1:14" x14ac:dyDescent="0.25">
      <c r="A21" s="36">
        <v>19</v>
      </c>
      <c r="B21" s="37" t="s">
        <v>181</v>
      </c>
      <c r="C21" s="36">
        <v>2808043</v>
      </c>
      <c r="D21" s="47">
        <f t="shared" si="0"/>
        <v>59928.61</v>
      </c>
      <c r="E21" s="47">
        <v>59335.29</v>
      </c>
      <c r="F21" s="47">
        <v>593.32000000000005</v>
      </c>
      <c r="G21" s="2"/>
      <c r="H21" s="2"/>
      <c r="I21" s="2"/>
      <c r="J21" s="2"/>
      <c r="K21" s="2"/>
      <c r="L21" s="2"/>
    </row>
    <row r="22" spans="1:14" ht="15" customHeight="1" x14ac:dyDescent="0.25">
      <c r="A22" s="36">
        <v>20</v>
      </c>
      <c r="B22" s="37" t="s">
        <v>182</v>
      </c>
      <c r="C22" s="36">
        <v>2809011</v>
      </c>
      <c r="D22" s="47">
        <f t="shared" si="0"/>
        <v>117530.62000000001</v>
      </c>
      <c r="E22" s="47">
        <v>116366.97000000002</v>
      </c>
      <c r="F22" s="47">
        <v>1163.6500000000001</v>
      </c>
      <c r="G22" s="2"/>
      <c r="H22" s="2"/>
      <c r="I22" s="68" t="s">
        <v>440</v>
      </c>
      <c r="J22" s="68"/>
      <c r="K22" s="68"/>
      <c r="L22" s="68"/>
      <c r="M22" s="60">
        <f>SUM(I10:L19)</f>
        <v>143529.49999999994</v>
      </c>
    </row>
    <row r="23" spans="1:14" x14ac:dyDescent="0.25">
      <c r="A23" s="36">
        <v>21</v>
      </c>
      <c r="B23" s="37" t="s">
        <v>183</v>
      </c>
      <c r="C23" s="36">
        <v>2803043</v>
      </c>
      <c r="D23" s="47">
        <f t="shared" si="0"/>
        <v>112084.03000000001</v>
      </c>
      <c r="E23" s="47">
        <v>110974.32</v>
      </c>
      <c r="F23" s="47">
        <v>1109.71</v>
      </c>
      <c r="G23" s="2"/>
      <c r="H23" s="2"/>
      <c r="I23" s="68" t="s">
        <v>442</v>
      </c>
      <c r="J23" s="69"/>
      <c r="K23" s="69"/>
      <c r="L23" s="69"/>
      <c r="M23" s="60">
        <f>SUM(M10:M19)</f>
        <v>1435.2299999999959</v>
      </c>
    </row>
    <row r="24" spans="1:14" x14ac:dyDescent="0.25">
      <c r="A24" s="36">
        <v>22</v>
      </c>
      <c r="B24" s="37" t="s">
        <v>184</v>
      </c>
      <c r="C24" s="36">
        <v>2807021</v>
      </c>
      <c r="D24" s="47">
        <f t="shared" si="0"/>
        <v>90758.399999999994</v>
      </c>
      <c r="E24" s="47">
        <v>89859.829999999987</v>
      </c>
      <c r="F24" s="47">
        <v>898.57</v>
      </c>
      <c r="G24" s="2"/>
      <c r="H24" s="2"/>
      <c r="I24" s="69" t="s">
        <v>444</v>
      </c>
      <c r="J24" s="69"/>
      <c r="K24" s="69"/>
      <c r="L24" s="69"/>
      <c r="M24" s="63">
        <f>M22+M23</f>
        <v>144964.72999999992</v>
      </c>
    </row>
    <row r="25" spans="1:14" x14ac:dyDescent="0.25">
      <c r="A25" s="36">
        <v>23</v>
      </c>
      <c r="B25" s="37" t="s">
        <v>185</v>
      </c>
      <c r="C25" s="36">
        <v>2810023</v>
      </c>
      <c r="D25" s="47">
        <f t="shared" si="0"/>
        <v>59166.909999999996</v>
      </c>
      <c r="E25" s="47">
        <v>58581.109999999993</v>
      </c>
      <c r="F25" s="47">
        <v>585.79999999999995</v>
      </c>
      <c r="G25" s="2"/>
      <c r="H25" s="2"/>
      <c r="I25" s="2"/>
      <c r="J25" s="2"/>
      <c r="K25" s="2"/>
      <c r="L25" s="2"/>
    </row>
    <row r="26" spans="1:14" x14ac:dyDescent="0.25">
      <c r="A26" s="36">
        <v>24</v>
      </c>
      <c r="B26" s="37" t="s">
        <v>186</v>
      </c>
      <c r="C26" s="36">
        <v>2815063</v>
      </c>
      <c r="D26" s="47">
        <f t="shared" si="0"/>
        <v>34362.340000000004</v>
      </c>
      <c r="E26" s="47">
        <v>34022.140000000007</v>
      </c>
      <c r="F26" s="47">
        <v>340.2</v>
      </c>
      <c r="G26" s="2"/>
      <c r="H26" s="2"/>
      <c r="I26" s="2"/>
      <c r="J26" s="2"/>
      <c r="K26" s="2"/>
      <c r="L26" s="2"/>
    </row>
    <row r="27" spans="1:14" x14ac:dyDescent="0.25">
      <c r="A27" s="36">
        <v>25</v>
      </c>
      <c r="B27" s="37" t="s">
        <v>187</v>
      </c>
      <c r="C27" s="36">
        <v>2815073</v>
      </c>
      <c r="D27" s="47">
        <f t="shared" si="0"/>
        <v>35427.520000000004</v>
      </c>
      <c r="E27" s="47">
        <v>35076.76</v>
      </c>
      <c r="F27" s="47">
        <v>350.76</v>
      </c>
      <c r="G27" s="2"/>
      <c r="H27" s="2"/>
      <c r="I27" s="2"/>
      <c r="J27" s="2"/>
      <c r="K27" s="2"/>
      <c r="L27" s="2"/>
    </row>
    <row r="28" spans="1:14" x14ac:dyDescent="0.25">
      <c r="A28" s="36">
        <v>26</v>
      </c>
      <c r="B28" s="37" t="s">
        <v>188</v>
      </c>
      <c r="C28" s="36">
        <v>2804063</v>
      </c>
      <c r="D28" s="47">
        <f t="shared" si="0"/>
        <v>32068.330000000005</v>
      </c>
      <c r="E28" s="47">
        <v>31750.850000000006</v>
      </c>
      <c r="F28" s="47">
        <v>317.48</v>
      </c>
      <c r="G28" s="2"/>
      <c r="H28" s="2"/>
      <c r="I28" s="2"/>
      <c r="J28" s="2"/>
      <c r="K28" s="2"/>
      <c r="L28" s="2"/>
    </row>
    <row r="29" spans="1:14" x14ac:dyDescent="0.25">
      <c r="A29" s="36">
        <v>27</v>
      </c>
      <c r="B29" s="37" t="s">
        <v>189</v>
      </c>
      <c r="C29" s="36">
        <v>2815083</v>
      </c>
      <c r="D29" s="47">
        <f t="shared" si="0"/>
        <v>193629.58999999997</v>
      </c>
      <c r="E29" s="47">
        <v>191712.47999999998</v>
      </c>
      <c r="F29" s="47">
        <v>1917.11</v>
      </c>
      <c r="G29" s="2"/>
      <c r="H29" s="2"/>
      <c r="I29" s="2"/>
      <c r="J29" s="2"/>
      <c r="K29" s="2"/>
      <c r="L29" s="2"/>
    </row>
    <row r="30" spans="1:14" x14ac:dyDescent="0.25">
      <c r="A30" s="36">
        <v>28</v>
      </c>
      <c r="B30" s="37" t="s">
        <v>190</v>
      </c>
      <c r="C30" s="36">
        <v>2810011</v>
      </c>
      <c r="D30" s="47">
        <f t="shared" si="0"/>
        <v>167411.20000000001</v>
      </c>
      <c r="E30" s="47">
        <v>165753.68000000002</v>
      </c>
      <c r="F30" s="47">
        <v>1657.52</v>
      </c>
      <c r="G30" s="2"/>
      <c r="H30" s="2"/>
      <c r="I30" s="2"/>
      <c r="J30" s="2"/>
      <c r="K30" s="2"/>
      <c r="L30" s="2"/>
    </row>
    <row r="31" spans="1:14" x14ac:dyDescent="0.25">
      <c r="A31" s="36">
        <v>29</v>
      </c>
      <c r="B31" s="37" t="s">
        <v>191</v>
      </c>
      <c r="C31" s="36">
        <v>2811043</v>
      </c>
      <c r="D31" s="47">
        <f t="shared" si="0"/>
        <v>167835.47999999998</v>
      </c>
      <c r="E31" s="47">
        <v>166173.76999999999</v>
      </c>
      <c r="F31" s="47">
        <v>1661.71</v>
      </c>
      <c r="G31" s="2"/>
      <c r="H31" s="2"/>
      <c r="I31" s="2"/>
      <c r="J31" s="2"/>
      <c r="K31" s="2"/>
      <c r="L31" s="2"/>
    </row>
    <row r="32" spans="1:14" x14ac:dyDescent="0.25">
      <c r="A32" s="36">
        <v>30</v>
      </c>
      <c r="B32" s="37" t="s">
        <v>192</v>
      </c>
      <c r="C32" s="36">
        <v>2812011</v>
      </c>
      <c r="D32" s="47">
        <f t="shared" si="0"/>
        <v>119890.03000000003</v>
      </c>
      <c r="E32" s="47">
        <v>118703.08000000003</v>
      </c>
      <c r="F32" s="47">
        <v>1186.95</v>
      </c>
      <c r="G32" s="2"/>
      <c r="H32" s="2"/>
      <c r="I32" s="2"/>
      <c r="J32" s="2"/>
      <c r="K32" s="2"/>
      <c r="L32" s="2"/>
    </row>
    <row r="33" spans="1:12" x14ac:dyDescent="0.25">
      <c r="A33" s="36">
        <v>31</v>
      </c>
      <c r="B33" s="37" t="s">
        <v>193</v>
      </c>
      <c r="C33" s="36">
        <v>2813043</v>
      </c>
      <c r="D33" s="47">
        <f t="shared" si="0"/>
        <v>183108.25000000003</v>
      </c>
      <c r="E33" s="47">
        <v>181295.33000000002</v>
      </c>
      <c r="F33" s="47">
        <v>1812.92</v>
      </c>
      <c r="G33" s="2"/>
      <c r="H33" s="2"/>
      <c r="I33" s="2"/>
      <c r="J33" s="2"/>
      <c r="K33" s="2"/>
      <c r="L33" s="2"/>
    </row>
    <row r="34" spans="1:12" x14ac:dyDescent="0.25">
      <c r="A34" s="36">
        <v>32</v>
      </c>
      <c r="B34" s="37" t="s">
        <v>194</v>
      </c>
      <c r="C34" s="36">
        <v>2862011</v>
      </c>
      <c r="D34" s="47">
        <f t="shared" si="0"/>
        <v>1499059.5199999996</v>
      </c>
      <c r="E34" s="47">
        <v>1484217.4199999995</v>
      </c>
      <c r="F34" s="47">
        <v>14842.1</v>
      </c>
      <c r="G34" s="2"/>
      <c r="H34" s="2"/>
      <c r="I34" s="2"/>
      <c r="J34" s="2"/>
      <c r="K34" s="2"/>
      <c r="L34" s="2"/>
    </row>
    <row r="35" spans="1:12" x14ac:dyDescent="0.25">
      <c r="A35" s="36">
        <v>33</v>
      </c>
      <c r="B35" s="37" t="s">
        <v>195</v>
      </c>
      <c r="C35" s="36">
        <v>2814093</v>
      </c>
      <c r="D35" s="47">
        <f t="shared" si="0"/>
        <v>99744.890000000014</v>
      </c>
      <c r="E35" s="47">
        <v>98757.330000000016</v>
      </c>
      <c r="F35" s="47">
        <v>987.56</v>
      </c>
      <c r="G35" s="2"/>
      <c r="H35" s="2"/>
      <c r="I35" s="2"/>
      <c r="J35" s="2"/>
      <c r="K35" s="2"/>
      <c r="L35" s="2"/>
    </row>
    <row r="36" spans="1:12" x14ac:dyDescent="0.25">
      <c r="A36" s="36">
        <v>34</v>
      </c>
      <c r="B36" s="37" t="s">
        <v>196</v>
      </c>
      <c r="C36" s="36">
        <v>2809053</v>
      </c>
      <c r="D36" s="47">
        <f t="shared" si="0"/>
        <v>90160.840000000011</v>
      </c>
      <c r="E36" s="47">
        <v>89268.21</v>
      </c>
      <c r="F36" s="47">
        <v>892.63</v>
      </c>
      <c r="G36" s="2"/>
      <c r="H36" s="2"/>
      <c r="I36" s="2"/>
      <c r="J36" s="2"/>
      <c r="K36" s="2"/>
      <c r="L36" s="2"/>
    </row>
    <row r="37" spans="1:12" x14ac:dyDescent="0.25">
      <c r="A37" s="36">
        <v>35</v>
      </c>
      <c r="B37" s="37" t="s">
        <v>197</v>
      </c>
      <c r="C37" s="36">
        <v>2816023</v>
      </c>
      <c r="D37" s="47">
        <f t="shared" si="0"/>
        <v>69677.799999999988</v>
      </c>
      <c r="E37" s="47">
        <v>68987.949999999983</v>
      </c>
      <c r="F37" s="47">
        <v>689.85</v>
      </c>
      <c r="G37" s="2"/>
      <c r="H37" s="2"/>
      <c r="I37" s="2"/>
      <c r="J37" s="2"/>
      <c r="K37" s="2"/>
      <c r="L37" s="2"/>
    </row>
    <row r="38" spans="1:12" x14ac:dyDescent="0.25">
      <c r="A38" s="36">
        <v>36</v>
      </c>
      <c r="B38" s="37" t="s">
        <v>198</v>
      </c>
      <c r="C38" s="36">
        <v>2815011</v>
      </c>
      <c r="D38" s="47">
        <f t="shared" si="0"/>
        <v>264706.25000000006</v>
      </c>
      <c r="E38" s="47">
        <v>262085.46000000005</v>
      </c>
      <c r="F38" s="47">
        <v>2620.79</v>
      </c>
      <c r="G38" s="2"/>
      <c r="H38" s="2"/>
      <c r="I38" s="2"/>
      <c r="J38" s="2"/>
      <c r="K38" s="2"/>
      <c r="L38" s="2"/>
    </row>
    <row r="39" spans="1:12" x14ac:dyDescent="0.25">
      <c r="A39" s="36">
        <v>37</v>
      </c>
      <c r="B39" s="37" t="s">
        <v>199</v>
      </c>
      <c r="C39" s="36">
        <v>2804073</v>
      </c>
      <c r="D39" s="47">
        <f t="shared" si="0"/>
        <v>175534.59</v>
      </c>
      <c r="E39" s="47">
        <v>173796.66</v>
      </c>
      <c r="F39" s="47">
        <v>1737.93</v>
      </c>
      <c r="G39" s="2"/>
      <c r="H39" s="2"/>
      <c r="I39" s="2"/>
      <c r="J39" s="2"/>
      <c r="K39" s="2"/>
      <c r="L39" s="2"/>
    </row>
    <row r="40" spans="1:12" x14ac:dyDescent="0.25">
      <c r="A40" s="36">
        <v>38</v>
      </c>
      <c r="B40" s="37" t="s">
        <v>200</v>
      </c>
      <c r="C40" s="36">
        <v>2817043</v>
      </c>
      <c r="D40" s="47">
        <f t="shared" si="0"/>
        <v>42866.610000000008</v>
      </c>
      <c r="E40" s="47">
        <v>42442.210000000006</v>
      </c>
      <c r="F40" s="47">
        <v>424.4</v>
      </c>
      <c r="G40" s="2"/>
      <c r="H40" s="2"/>
      <c r="I40" s="2"/>
      <c r="J40" s="2"/>
      <c r="K40" s="2"/>
      <c r="L40" s="2"/>
    </row>
    <row r="41" spans="1:12" x14ac:dyDescent="0.25">
      <c r="A41" s="36">
        <v>39</v>
      </c>
      <c r="B41" s="37" t="s">
        <v>201</v>
      </c>
      <c r="C41" s="36">
        <v>2802053</v>
      </c>
      <c r="D41" s="47">
        <f t="shared" si="0"/>
        <v>33932.31</v>
      </c>
      <c r="E41" s="47">
        <v>33596.399999999994</v>
      </c>
      <c r="F41" s="47">
        <v>335.91</v>
      </c>
      <c r="G41" s="2"/>
      <c r="H41" s="2"/>
      <c r="I41" s="2"/>
      <c r="J41" s="2"/>
      <c r="K41" s="2"/>
      <c r="L41" s="2"/>
    </row>
    <row r="42" spans="1:12" x14ac:dyDescent="0.25">
      <c r="A42" s="36">
        <v>40</v>
      </c>
      <c r="B42" s="37" t="s">
        <v>202</v>
      </c>
      <c r="C42" s="36">
        <v>2816033</v>
      </c>
      <c r="D42" s="47">
        <f t="shared" si="0"/>
        <v>197509.11000000002</v>
      </c>
      <c r="E42" s="47">
        <v>195553.61000000002</v>
      </c>
      <c r="F42" s="47">
        <v>1955.5</v>
      </c>
      <c r="G42" s="2"/>
      <c r="H42" s="2"/>
      <c r="I42" s="2"/>
      <c r="J42" s="2"/>
      <c r="K42" s="2"/>
      <c r="L42" s="2"/>
    </row>
    <row r="43" spans="1:12" x14ac:dyDescent="0.25">
      <c r="A43" s="36">
        <v>41</v>
      </c>
      <c r="B43" s="37" t="s">
        <v>203</v>
      </c>
      <c r="C43" s="36">
        <v>2808053</v>
      </c>
      <c r="D43" s="47">
        <f t="shared" si="0"/>
        <v>40196.660000000003</v>
      </c>
      <c r="E43" s="47">
        <v>39798.700000000004</v>
      </c>
      <c r="F43" s="47">
        <v>397.96</v>
      </c>
      <c r="G43" s="2"/>
      <c r="H43" s="2"/>
      <c r="I43" s="2"/>
      <c r="J43" s="2"/>
      <c r="K43" s="2"/>
      <c r="L43" s="2"/>
    </row>
    <row r="44" spans="1:12" x14ac:dyDescent="0.25">
      <c r="A44" s="36">
        <v>42</v>
      </c>
      <c r="B44" s="37" t="s">
        <v>204</v>
      </c>
      <c r="C44" s="36">
        <v>2816043</v>
      </c>
      <c r="D44" s="47">
        <f t="shared" si="0"/>
        <v>36055.510000000009</v>
      </c>
      <c r="E44" s="47">
        <v>35698.540000000008</v>
      </c>
      <c r="F44" s="47">
        <v>356.97</v>
      </c>
      <c r="G44" s="2"/>
      <c r="H44" s="2"/>
      <c r="I44" s="2"/>
      <c r="J44" s="2"/>
      <c r="K44" s="2"/>
      <c r="L44" s="2"/>
    </row>
    <row r="45" spans="1:12" x14ac:dyDescent="0.25">
      <c r="A45" s="36">
        <v>43</v>
      </c>
      <c r="B45" s="37" t="s">
        <v>205</v>
      </c>
      <c r="C45" s="36">
        <v>2806083</v>
      </c>
      <c r="D45" s="47">
        <f t="shared" si="0"/>
        <v>35137.860000000008</v>
      </c>
      <c r="E45" s="47">
        <v>34789.990000000005</v>
      </c>
      <c r="F45" s="47">
        <v>347.87</v>
      </c>
      <c r="G45" s="2"/>
      <c r="H45" s="2"/>
      <c r="I45" s="2"/>
      <c r="J45" s="2"/>
      <c r="K45" s="2"/>
      <c r="L45" s="2"/>
    </row>
    <row r="46" spans="1:12" x14ac:dyDescent="0.25">
      <c r="A46" s="36">
        <v>44</v>
      </c>
      <c r="B46" s="37" t="s">
        <v>206</v>
      </c>
      <c r="C46" s="36">
        <v>2801063</v>
      </c>
      <c r="D46" s="47">
        <f t="shared" si="0"/>
        <v>41355.140000000007</v>
      </c>
      <c r="E46" s="47">
        <v>40945.710000000006</v>
      </c>
      <c r="F46" s="47">
        <v>409.43</v>
      </c>
      <c r="G46" s="2"/>
      <c r="H46" s="2"/>
      <c r="I46" s="2"/>
      <c r="J46" s="2"/>
      <c r="K46" s="2"/>
      <c r="L46" s="2"/>
    </row>
    <row r="47" spans="1:12" x14ac:dyDescent="0.25">
      <c r="A47" s="36">
        <v>45</v>
      </c>
      <c r="B47" s="37" t="s">
        <v>207</v>
      </c>
      <c r="C47" s="36">
        <v>2807063</v>
      </c>
      <c r="D47" s="47">
        <f t="shared" si="0"/>
        <v>94453.11</v>
      </c>
      <c r="E47" s="47">
        <v>93517.97</v>
      </c>
      <c r="F47" s="47">
        <v>935.14</v>
      </c>
      <c r="G47" s="2"/>
      <c r="H47" s="2"/>
      <c r="I47" s="2"/>
      <c r="J47" s="2"/>
      <c r="K47" s="2"/>
      <c r="L47" s="2"/>
    </row>
    <row r="48" spans="1:12" x14ac:dyDescent="0.25">
      <c r="A48" s="36">
        <v>46</v>
      </c>
      <c r="B48" s="37" t="s">
        <v>208</v>
      </c>
      <c r="C48" s="36">
        <v>2817011</v>
      </c>
      <c r="D48" s="47">
        <f t="shared" si="0"/>
        <v>207403.95</v>
      </c>
      <c r="E48" s="47">
        <v>205350.47</v>
      </c>
      <c r="F48" s="47">
        <v>2053.48</v>
      </c>
      <c r="G48" s="2"/>
      <c r="H48" s="2"/>
      <c r="I48" s="2"/>
      <c r="J48" s="2"/>
      <c r="K48" s="2"/>
      <c r="L48" s="2"/>
    </row>
    <row r="49" spans="1:12" x14ac:dyDescent="0.25">
      <c r="A49" s="36">
        <v>47</v>
      </c>
      <c r="B49" s="37" t="s">
        <v>209</v>
      </c>
      <c r="C49" s="36">
        <v>2804093</v>
      </c>
      <c r="D49" s="47">
        <f t="shared" si="0"/>
        <v>35924.490000000005</v>
      </c>
      <c r="E49" s="47">
        <v>35568.820000000007</v>
      </c>
      <c r="F49" s="47">
        <v>355.67</v>
      </c>
      <c r="G49" s="2"/>
      <c r="H49" s="2"/>
      <c r="I49" s="2"/>
      <c r="J49" s="2"/>
      <c r="K49" s="2"/>
      <c r="L49" s="2"/>
    </row>
    <row r="50" spans="1:12" x14ac:dyDescent="0.25">
      <c r="A50" s="36">
        <v>48</v>
      </c>
      <c r="B50" s="37" t="s">
        <v>210</v>
      </c>
      <c r="C50" s="36">
        <v>2819033</v>
      </c>
      <c r="D50" s="47">
        <f t="shared" si="0"/>
        <v>111816.68000000001</v>
      </c>
      <c r="E50" s="47">
        <v>110709.62000000001</v>
      </c>
      <c r="F50" s="47">
        <v>1107.06</v>
      </c>
      <c r="G50" s="2"/>
      <c r="H50" s="2"/>
      <c r="I50" s="2"/>
      <c r="J50" s="2"/>
      <c r="K50" s="2"/>
      <c r="L50" s="2"/>
    </row>
    <row r="51" spans="1:12" x14ac:dyDescent="0.25">
      <c r="A51" s="36">
        <v>49</v>
      </c>
      <c r="B51" s="37" t="s">
        <v>211</v>
      </c>
      <c r="C51" s="36">
        <v>2807073</v>
      </c>
      <c r="D51" s="47">
        <f t="shared" si="0"/>
        <v>58718.990000000005</v>
      </c>
      <c r="E51" s="47">
        <v>58137.630000000005</v>
      </c>
      <c r="F51" s="47">
        <v>581.36</v>
      </c>
      <c r="G51" s="2"/>
      <c r="H51" s="2"/>
      <c r="I51" s="2"/>
      <c r="J51" s="2"/>
      <c r="K51" s="2"/>
      <c r="L51" s="2"/>
    </row>
    <row r="52" spans="1:12" x14ac:dyDescent="0.25">
      <c r="A52" s="36">
        <v>50</v>
      </c>
      <c r="B52" s="37" t="s">
        <v>212</v>
      </c>
      <c r="C52" s="36">
        <v>2818012</v>
      </c>
      <c r="D52" s="47">
        <f t="shared" si="0"/>
        <v>23204.719999999998</v>
      </c>
      <c r="E52" s="47">
        <v>22974.989999999998</v>
      </c>
      <c r="F52" s="47">
        <v>229.73</v>
      </c>
      <c r="G52" s="2"/>
      <c r="H52" s="2"/>
      <c r="I52" s="2"/>
      <c r="J52" s="2"/>
      <c r="K52" s="2"/>
      <c r="L52" s="2"/>
    </row>
    <row r="53" spans="1:12" x14ac:dyDescent="0.25">
      <c r="A53" s="36">
        <v>51</v>
      </c>
      <c r="B53" s="37" t="s">
        <v>213</v>
      </c>
      <c r="C53" s="36">
        <v>2808022</v>
      </c>
      <c r="D53" s="47">
        <f t="shared" si="0"/>
        <v>39965.140000000007</v>
      </c>
      <c r="E53" s="47">
        <v>39569.480000000003</v>
      </c>
      <c r="F53" s="47">
        <v>395.66</v>
      </c>
      <c r="G53" s="2"/>
      <c r="H53" s="2"/>
      <c r="I53" s="2"/>
      <c r="J53" s="2"/>
      <c r="K53" s="2"/>
      <c r="L53" s="2"/>
    </row>
    <row r="54" spans="1:12" x14ac:dyDescent="0.25">
      <c r="A54" s="36">
        <v>52</v>
      </c>
      <c r="B54" s="37" t="s">
        <v>214</v>
      </c>
      <c r="C54" s="36">
        <v>2801032</v>
      </c>
      <c r="D54" s="47">
        <f t="shared" si="0"/>
        <v>56371.74</v>
      </c>
      <c r="E54" s="47">
        <v>55813.61</v>
      </c>
      <c r="F54" s="47">
        <v>558.13</v>
      </c>
      <c r="G54" s="2"/>
      <c r="H54" s="2"/>
      <c r="I54" s="2"/>
      <c r="J54" s="2"/>
      <c r="K54" s="2"/>
      <c r="L54" s="2"/>
    </row>
    <row r="55" spans="1:12" x14ac:dyDescent="0.25">
      <c r="A55" s="36">
        <v>53</v>
      </c>
      <c r="B55" s="37" t="s">
        <v>215</v>
      </c>
      <c r="C55" s="36">
        <v>2812022</v>
      </c>
      <c r="D55" s="47">
        <f t="shared" si="0"/>
        <v>71684.039999999994</v>
      </c>
      <c r="E55" s="47">
        <v>70974.319999999992</v>
      </c>
      <c r="F55" s="47">
        <v>709.72</v>
      </c>
      <c r="G55" s="2"/>
      <c r="H55" s="2"/>
      <c r="I55" s="2"/>
      <c r="J55" s="2"/>
      <c r="K55" s="2"/>
      <c r="L55" s="2"/>
    </row>
    <row r="56" spans="1:12" x14ac:dyDescent="0.25">
      <c r="A56" s="36">
        <v>54</v>
      </c>
      <c r="B56" s="37" t="s">
        <v>216</v>
      </c>
      <c r="C56" s="36">
        <v>2802022</v>
      </c>
      <c r="D56" s="47">
        <f t="shared" si="0"/>
        <v>12031.2</v>
      </c>
      <c r="E56" s="47">
        <v>11912.09</v>
      </c>
      <c r="F56" s="47">
        <v>119.11</v>
      </c>
      <c r="G56" s="2"/>
      <c r="H56" s="2"/>
      <c r="I56" s="2"/>
      <c r="J56" s="2"/>
      <c r="K56" s="2"/>
      <c r="L56" s="2"/>
    </row>
    <row r="57" spans="1:12" x14ac:dyDescent="0.25">
      <c r="A57" s="36">
        <v>55</v>
      </c>
      <c r="B57" s="37" t="s">
        <v>217</v>
      </c>
      <c r="C57" s="36">
        <v>2819012</v>
      </c>
      <c r="D57" s="47">
        <f t="shared" si="0"/>
        <v>18163.100000000002</v>
      </c>
      <c r="E57" s="47">
        <v>17983.29</v>
      </c>
      <c r="F57" s="47">
        <v>179.81</v>
      </c>
      <c r="G57" s="2"/>
      <c r="H57" s="2"/>
      <c r="I57" s="2"/>
      <c r="J57" s="2"/>
      <c r="K57" s="2"/>
      <c r="L57" s="2"/>
    </row>
    <row r="58" spans="1:12" x14ac:dyDescent="0.25">
      <c r="A58" s="36">
        <v>56</v>
      </c>
      <c r="B58" s="37" t="s">
        <v>218</v>
      </c>
      <c r="C58" s="36">
        <v>2815022</v>
      </c>
      <c r="D58" s="47">
        <f t="shared" si="0"/>
        <v>31056.27</v>
      </c>
      <c r="E58" s="47">
        <v>30748.79</v>
      </c>
      <c r="F58" s="47">
        <v>307.48</v>
      </c>
      <c r="G58" s="2"/>
      <c r="H58" s="2"/>
      <c r="I58" s="2"/>
      <c r="J58" s="2"/>
      <c r="K58" s="2"/>
      <c r="L58" s="2"/>
    </row>
    <row r="59" spans="1:12" x14ac:dyDescent="0.25">
      <c r="A59" s="36">
        <v>57</v>
      </c>
      <c r="B59" s="37" t="s">
        <v>219</v>
      </c>
      <c r="C59" s="36">
        <v>2818022</v>
      </c>
      <c r="D59" s="47">
        <f t="shared" si="0"/>
        <v>19127.59</v>
      </c>
      <c r="E59" s="47">
        <v>18938.22</v>
      </c>
      <c r="F59" s="47">
        <v>189.37</v>
      </c>
      <c r="G59" s="2"/>
      <c r="H59" s="2"/>
      <c r="I59" s="2"/>
      <c r="J59" s="2"/>
      <c r="K59" s="2"/>
      <c r="L59" s="2"/>
    </row>
    <row r="60" spans="1:12" x14ac:dyDescent="0.25">
      <c r="A60" s="36">
        <v>58</v>
      </c>
      <c r="B60" s="37" t="s">
        <v>220</v>
      </c>
      <c r="C60" s="36">
        <v>2814042</v>
      </c>
      <c r="D60" s="47">
        <f t="shared" si="0"/>
        <v>142017.13</v>
      </c>
      <c r="E60" s="47">
        <v>140611.07</v>
      </c>
      <c r="F60" s="47">
        <v>1406.06</v>
      </c>
      <c r="G60" s="2"/>
      <c r="H60" s="2"/>
      <c r="I60" s="2"/>
      <c r="J60" s="2"/>
      <c r="K60" s="2"/>
      <c r="L60" s="2"/>
    </row>
    <row r="61" spans="1:12" x14ac:dyDescent="0.25">
      <c r="A61" s="36">
        <v>59</v>
      </c>
      <c r="B61" s="37" t="s">
        <v>221</v>
      </c>
      <c r="C61" s="36">
        <v>2803022</v>
      </c>
      <c r="D61" s="47">
        <f t="shared" si="0"/>
        <v>78045.42</v>
      </c>
      <c r="E61" s="47">
        <v>77272.709999999992</v>
      </c>
      <c r="F61" s="47">
        <v>772.71</v>
      </c>
      <c r="G61" s="2"/>
      <c r="H61" s="2"/>
      <c r="I61" s="2"/>
      <c r="J61" s="2"/>
      <c r="K61" s="2"/>
      <c r="L61" s="2"/>
    </row>
    <row r="62" spans="1:12" x14ac:dyDescent="0.25">
      <c r="A62" s="36">
        <v>60</v>
      </c>
      <c r="B62" s="37" t="s">
        <v>222</v>
      </c>
      <c r="C62" s="36">
        <v>2817022</v>
      </c>
      <c r="D62" s="47">
        <f t="shared" si="0"/>
        <v>38396.299999999988</v>
      </c>
      <c r="E62" s="47">
        <v>38016.159999999989</v>
      </c>
      <c r="F62" s="47">
        <v>380.14</v>
      </c>
      <c r="G62" s="2"/>
      <c r="H62" s="2"/>
      <c r="I62" s="2"/>
      <c r="J62" s="2"/>
      <c r="K62" s="2"/>
      <c r="L62" s="2"/>
    </row>
    <row r="63" spans="1:12" x14ac:dyDescent="0.25">
      <c r="A63" s="36">
        <v>61</v>
      </c>
      <c r="B63" s="37" t="s">
        <v>223</v>
      </c>
      <c r="C63" s="36">
        <v>2804012</v>
      </c>
      <c r="D63" s="47">
        <f t="shared" si="0"/>
        <v>46816.26</v>
      </c>
      <c r="E63" s="47">
        <v>46352.75</v>
      </c>
      <c r="F63" s="47">
        <v>463.51</v>
      </c>
      <c r="G63" s="2"/>
      <c r="H63" s="2"/>
      <c r="I63" s="2"/>
      <c r="J63" s="2"/>
      <c r="K63" s="2"/>
      <c r="L63" s="2"/>
    </row>
    <row r="64" spans="1:12" x14ac:dyDescent="0.25">
      <c r="A64" s="36">
        <v>62</v>
      </c>
      <c r="B64" s="37" t="s">
        <v>224</v>
      </c>
      <c r="C64" s="36">
        <v>2805022</v>
      </c>
      <c r="D64" s="47">
        <f t="shared" si="0"/>
        <v>98503.389999999985</v>
      </c>
      <c r="E64" s="47">
        <v>97528.12999999999</v>
      </c>
      <c r="F64" s="47">
        <v>975.26</v>
      </c>
      <c r="G64" s="2"/>
      <c r="H64" s="2"/>
      <c r="I64" s="2"/>
      <c r="J64" s="2"/>
      <c r="K64" s="2"/>
      <c r="L64" s="2"/>
    </row>
    <row r="65" spans="1:12" x14ac:dyDescent="0.25">
      <c r="A65" s="36">
        <v>63</v>
      </c>
      <c r="B65" s="37" t="s">
        <v>225</v>
      </c>
      <c r="C65" s="36">
        <v>2814052</v>
      </c>
      <c r="D65" s="47">
        <f t="shared" si="0"/>
        <v>58398.110000000015</v>
      </c>
      <c r="E65" s="47">
        <v>57819.950000000012</v>
      </c>
      <c r="F65" s="47">
        <v>578.16</v>
      </c>
      <c r="G65" s="2"/>
      <c r="H65" s="2"/>
      <c r="I65" s="2"/>
      <c r="J65" s="2"/>
      <c r="K65" s="2"/>
      <c r="L65" s="2"/>
    </row>
    <row r="66" spans="1:12" x14ac:dyDescent="0.25">
      <c r="A66" s="36">
        <v>64</v>
      </c>
      <c r="B66" s="37" t="s">
        <v>226</v>
      </c>
      <c r="C66" s="36">
        <v>2806042</v>
      </c>
      <c r="D66" s="47">
        <f t="shared" si="0"/>
        <v>57087.499999999993</v>
      </c>
      <c r="E66" s="47">
        <v>56522.289999999994</v>
      </c>
      <c r="F66" s="47">
        <v>565.21</v>
      </c>
      <c r="G66" s="2"/>
      <c r="H66" s="2"/>
      <c r="I66" s="2"/>
      <c r="J66" s="2"/>
      <c r="K66" s="2"/>
      <c r="L66" s="2"/>
    </row>
    <row r="67" spans="1:12" x14ac:dyDescent="0.25">
      <c r="A67" s="36">
        <v>65</v>
      </c>
      <c r="B67" s="37" t="s">
        <v>227</v>
      </c>
      <c r="C67" s="36">
        <v>2804022</v>
      </c>
      <c r="D67" s="47">
        <f t="shared" si="0"/>
        <v>22153.25</v>
      </c>
      <c r="E67" s="47">
        <v>21933.94</v>
      </c>
      <c r="F67" s="47">
        <v>219.31</v>
      </c>
      <c r="G67" s="2"/>
      <c r="H67" s="2"/>
      <c r="I67" s="2"/>
      <c r="J67" s="2"/>
      <c r="K67" s="2"/>
      <c r="L67" s="2"/>
    </row>
    <row r="68" spans="1:12" x14ac:dyDescent="0.25">
      <c r="A68" s="36">
        <v>66</v>
      </c>
      <c r="B68" s="37" t="s">
        <v>228</v>
      </c>
      <c r="C68" s="36">
        <v>2801052</v>
      </c>
      <c r="D68" s="47">
        <f t="shared" ref="D68:D131" si="2">E68+F68</f>
        <v>33828.04</v>
      </c>
      <c r="E68" s="47">
        <v>33493.120000000003</v>
      </c>
      <c r="F68" s="47">
        <v>334.92</v>
      </c>
      <c r="G68" s="2"/>
      <c r="H68" s="2"/>
      <c r="I68" s="2"/>
      <c r="J68" s="2"/>
      <c r="K68" s="2"/>
      <c r="L68" s="2"/>
    </row>
    <row r="69" spans="1:12" x14ac:dyDescent="0.25">
      <c r="A69" s="36">
        <v>67</v>
      </c>
      <c r="B69" s="37" t="s">
        <v>229</v>
      </c>
      <c r="C69" s="36">
        <v>2812032</v>
      </c>
      <c r="D69" s="47">
        <f t="shared" si="2"/>
        <v>58828.360000000022</v>
      </c>
      <c r="E69" s="47">
        <v>58245.950000000019</v>
      </c>
      <c r="F69" s="47">
        <v>582.41</v>
      </c>
      <c r="G69" s="2"/>
      <c r="H69" s="2"/>
      <c r="I69" s="2"/>
      <c r="J69" s="2"/>
      <c r="K69" s="2"/>
      <c r="L69" s="2"/>
    </row>
    <row r="70" spans="1:12" x14ac:dyDescent="0.25">
      <c r="A70" s="36">
        <v>68</v>
      </c>
      <c r="B70" s="37" t="s">
        <v>230</v>
      </c>
      <c r="C70" s="36">
        <v>2804032</v>
      </c>
      <c r="D70" s="47">
        <f t="shared" si="2"/>
        <v>29184.480000000003</v>
      </c>
      <c r="E70" s="47">
        <v>28895.530000000002</v>
      </c>
      <c r="F70" s="47">
        <v>288.95</v>
      </c>
      <c r="G70" s="2"/>
      <c r="H70" s="2"/>
      <c r="I70" s="2"/>
      <c r="J70" s="2"/>
      <c r="K70" s="2"/>
      <c r="L70" s="2"/>
    </row>
    <row r="71" spans="1:12" x14ac:dyDescent="0.25">
      <c r="A71" s="36">
        <v>69</v>
      </c>
      <c r="B71" s="37" t="s">
        <v>231</v>
      </c>
      <c r="C71" s="36">
        <v>2815032</v>
      </c>
      <c r="D71" s="47">
        <f t="shared" si="2"/>
        <v>52073.01</v>
      </c>
      <c r="E71" s="47">
        <v>51557.440000000002</v>
      </c>
      <c r="F71" s="47">
        <v>515.57000000000005</v>
      </c>
      <c r="G71" s="2"/>
      <c r="H71" s="2"/>
      <c r="I71" s="2"/>
      <c r="J71" s="2"/>
      <c r="K71" s="2"/>
      <c r="L71" s="2"/>
    </row>
    <row r="72" spans="1:12" x14ac:dyDescent="0.25">
      <c r="A72" s="36">
        <v>70</v>
      </c>
      <c r="B72" s="37" t="s">
        <v>232</v>
      </c>
      <c r="C72" s="36">
        <v>2807032</v>
      </c>
      <c r="D72" s="47">
        <f t="shared" si="2"/>
        <v>99234.2</v>
      </c>
      <c r="E72" s="47">
        <v>98251.69</v>
      </c>
      <c r="F72" s="47">
        <v>982.51</v>
      </c>
      <c r="G72" s="2"/>
      <c r="H72" s="2"/>
      <c r="I72" s="2"/>
      <c r="J72" s="2"/>
      <c r="K72" s="2"/>
      <c r="L72" s="2"/>
    </row>
    <row r="73" spans="1:12" x14ac:dyDescent="0.25">
      <c r="A73" s="36">
        <v>71</v>
      </c>
      <c r="B73" s="37" t="s">
        <v>233</v>
      </c>
      <c r="C73" s="36">
        <v>2803032</v>
      </c>
      <c r="D73" s="47">
        <f t="shared" si="2"/>
        <v>51943.51999999999</v>
      </c>
      <c r="E73" s="47">
        <v>51429.259999999987</v>
      </c>
      <c r="F73" s="47">
        <v>514.26</v>
      </c>
      <c r="G73" s="2"/>
      <c r="H73" s="2"/>
      <c r="I73" s="2"/>
      <c r="J73" s="2"/>
      <c r="K73" s="2"/>
      <c r="L73" s="2"/>
    </row>
    <row r="74" spans="1:12" x14ac:dyDescent="0.25">
      <c r="A74" s="36">
        <v>72</v>
      </c>
      <c r="B74" s="37" t="s">
        <v>234</v>
      </c>
      <c r="C74" s="36">
        <v>2811012</v>
      </c>
      <c r="D74" s="47">
        <f t="shared" si="2"/>
        <v>23804.21</v>
      </c>
      <c r="E74" s="47">
        <v>23568.54</v>
      </c>
      <c r="F74" s="47">
        <v>235.67</v>
      </c>
      <c r="G74" s="2"/>
      <c r="H74" s="2"/>
      <c r="I74" s="2"/>
      <c r="J74" s="2"/>
      <c r="K74" s="2"/>
      <c r="L74" s="2"/>
    </row>
    <row r="75" spans="1:12" x14ac:dyDescent="0.25">
      <c r="A75" s="36">
        <v>73</v>
      </c>
      <c r="B75" s="37" t="s">
        <v>235</v>
      </c>
      <c r="C75" s="36">
        <v>2811022</v>
      </c>
      <c r="D75" s="47">
        <f t="shared" si="2"/>
        <v>16962.28</v>
      </c>
      <c r="E75" s="47">
        <v>16794.349999999999</v>
      </c>
      <c r="F75" s="47">
        <v>167.93</v>
      </c>
      <c r="G75" s="2"/>
      <c r="H75" s="2"/>
      <c r="I75" s="2"/>
      <c r="J75" s="2"/>
      <c r="K75" s="2"/>
      <c r="L75" s="2"/>
    </row>
    <row r="76" spans="1:12" x14ac:dyDescent="0.25">
      <c r="A76" s="36">
        <v>74</v>
      </c>
      <c r="B76" s="37" t="s">
        <v>236</v>
      </c>
      <c r="C76" s="36">
        <v>2817032</v>
      </c>
      <c r="D76" s="47">
        <f t="shared" si="2"/>
        <v>20957.660000000003</v>
      </c>
      <c r="E76" s="47">
        <v>20750.170000000002</v>
      </c>
      <c r="F76" s="47">
        <v>207.49</v>
      </c>
      <c r="G76" s="2"/>
      <c r="H76" s="2"/>
      <c r="I76" s="2"/>
      <c r="J76" s="2"/>
      <c r="K76" s="2"/>
      <c r="L76" s="2"/>
    </row>
    <row r="77" spans="1:12" x14ac:dyDescent="0.25">
      <c r="A77" s="36">
        <v>75</v>
      </c>
      <c r="B77" s="37" t="s">
        <v>237</v>
      </c>
      <c r="C77" s="36">
        <v>2814072</v>
      </c>
      <c r="D77" s="47">
        <f t="shared" si="2"/>
        <v>49620.020000000004</v>
      </c>
      <c r="E77" s="47">
        <v>49128.740000000005</v>
      </c>
      <c r="F77" s="47">
        <v>491.28</v>
      </c>
      <c r="G77" s="2"/>
      <c r="H77" s="2"/>
      <c r="I77" s="2"/>
      <c r="J77" s="2"/>
      <c r="K77" s="2"/>
      <c r="L77" s="2"/>
    </row>
    <row r="78" spans="1:12" x14ac:dyDescent="0.25">
      <c r="A78" s="36">
        <v>76</v>
      </c>
      <c r="B78" s="37" t="s">
        <v>238</v>
      </c>
      <c r="C78" s="36">
        <v>2805032</v>
      </c>
      <c r="D78" s="47">
        <f t="shared" si="2"/>
        <v>43320.979999999996</v>
      </c>
      <c r="E78" s="47">
        <v>42892.09</v>
      </c>
      <c r="F78" s="47">
        <v>428.89</v>
      </c>
      <c r="G78" s="2"/>
      <c r="H78" s="2"/>
      <c r="I78" s="2"/>
      <c r="J78" s="2"/>
      <c r="K78" s="2"/>
      <c r="L78" s="2"/>
    </row>
    <row r="79" spans="1:12" x14ac:dyDescent="0.25">
      <c r="A79" s="36">
        <v>77</v>
      </c>
      <c r="B79" s="37" t="s">
        <v>239</v>
      </c>
      <c r="C79" s="36">
        <v>2808032</v>
      </c>
      <c r="D79" s="47">
        <f t="shared" si="2"/>
        <v>43849.950000000004</v>
      </c>
      <c r="E79" s="47">
        <v>43415.8</v>
      </c>
      <c r="F79" s="47">
        <v>434.15</v>
      </c>
      <c r="G79" s="2"/>
      <c r="H79" s="2"/>
      <c r="I79" s="2"/>
      <c r="J79" s="2"/>
      <c r="K79" s="2"/>
      <c r="L79" s="2"/>
    </row>
    <row r="80" spans="1:12" x14ac:dyDescent="0.25">
      <c r="A80" s="36">
        <v>78</v>
      </c>
      <c r="B80" s="37" t="s">
        <v>240</v>
      </c>
      <c r="C80" s="36">
        <v>2809022</v>
      </c>
      <c r="D80" s="47">
        <f t="shared" si="2"/>
        <v>26731.89</v>
      </c>
      <c r="E80" s="47">
        <v>26467.23</v>
      </c>
      <c r="F80" s="47">
        <v>264.66000000000003</v>
      </c>
      <c r="G80" s="2"/>
      <c r="H80" s="2"/>
      <c r="I80" s="2"/>
      <c r="J80" s="2"/>
      <c r="K80" s="2"/>
      <c r="L80" s="2"/>
    </row>
    <row r="81" spans="1:12" x14ac:dyDescent="0.25">
      <c r="A81" s="36">
        <v>79</v>
      </c>
      <c r="B81" s="37" t="s">
        <v>241</v>
      </c>
      <c r="C81" s="36">
        <v>2814082</v>
      </c>
      <c r="D81" s="47">
        <f t="shared" si="2"/>
        <v>18085.79</v>
      </c>
      <c r="E81" s="47">
        <v>17906.75</v>
      </c>
      <c r="F81" s="47">
        <v>179.04</v>
      </c>
      <c r="G81" s="2"/>
      <c r="H81" s="2"/>
      <c r="I81" s="2"/>
      <c r="J81" s="2"/>
      <c r="K81" s="2"/>
      <c r="L81" s="2"/>
    </row>
    <row r="82" spans="1:12" x14ac:dyDescent="0.25">
      <c r="A82" s="36">
        <v>80</v>
      </c>
      <c r="B82" s="37" t="s">
        <v>242</v>
      </c>
      <c r="C82" s="36">
        <v>2813032</v>
      </c>
      <c r="D82" s="47">
        <f t="shared" si="2"/>
        <v>31553.93</v>
      </c>
      <c r="E82" s="47">
        <v>31241.54</v>
      </c>
      <c r="F82" s="47">
        <v>312.39</v>
      </c>
      <c r="G82" s="2"/>
      <c r="H82" s="2"/>
      <c r="I82" s="2"/>
      <c r="J82" s="2"/>
      <c r="K82" s="2"/>
      <c r="L82" s="2"/>
    </row>
    <row r="83" spans="1:12" x14ac:dyDescent="0.25">
      <c r="A83" s="36">
        <v>81</v>
      </c>
      <c r="B83" s="37" t="s">
        <v>243</v>
      </c>
      <c r="C83" s="36">
        <v>2811032</v>
      </c>
      <c r="D83" s="47">
        <f t="shared" si="2"/>
        <v>38769.739999999983</v>
      </c>
      <c r="E83" s="47">
        <v>38385.899999999987</v>
      </c>
      <c r="F83" s="47">
        <v>383.84</v>
      </c>
      <c r="G83" s="2"/>
      <c r="H83" s="2"/>
      <c r="I83" s="2"/>
      <c r="J83" s="2"/>
      <c r="K83" s="2"/>
      <c r="L83" s="2"/>
    </row>
    <row r="84" spans="1:12" x14ac:dyDescent="0.25">
      <c r="A84" s="36">
        <v>82</v>
      </c>
      <c r="B84" s="37" t="s">
        <v>244</v>
      </c>
      <c r="C84" s="36">
        <v>2806052</v>
      </c>
      <c r="D84" s="47">
        <f t="shared" si="2"/>
        <v>19342.669999999998</v>
      </c>
      <c r="E84" s="47">
        <v>19151.169999999998</v>
      </c>
      <c r="F84" s="47">
        <v>191.5</v>
      </c>
      <c r="G84" s="2"/>
      <c r="H84" s="2"/>
      <c r="I84" s="2"/>
      <c r="J84" s="2"/>
      <c r="K84" s="2"/>
      <c r="L84" s="2"/>
    </row>
    <row r="85" spans="1:12" x14ac:dyDescent="0.25">
      <c r="A85" s="36">
        <v>83</v>
      </c>
      <c r="B85" s="37" t="s">
        <v>245</v>
      </c>
      <c r="C85" s="36">
        <v>2812042</v>
      </c>
      <c r="D85" s="47">
        <f t="shared" si="2"/>
        <v>93140.290000000008</v>
      </c>
      <c r="E85" s="47">
        <v>92218.12000000001</v>
      </c>
      <c r="F85" s="47">
        <v>922.17</v>
      </c>
      <c r="G85" s="2"/>
      <c r="H85" s="2"/>
      <c r="I85" s="2"/>
      <c r="J85" s="2"/>
      <c r="K85" s="2"/>
      <c r="L85" s="2"/>
    </row>
    <row r="86" spans="1:12" x14ac:dyDescent="0.25">
      <c r="A86" s="36">
        <v>84</v>
      </c>
      <c r="B86" s="37" t="s">
        <v>246</v>
      </c>
      <c r="C86" s="36">
        <v>2802042</v>
      </c>
      <c r="D86" s="47">
        <f t="shared" si="2"/>
        <v>18526.849999999999</v>
      </c>
      <c r="E86" s="47">
        <v>18343.46</v>
      </c>
      <c r="F86" s="47">
        <v>183.39</v>
      </c>
      <c r="G86" s="2"/>
      <c r="H86" s="2"/>
      <c r="I86" s="2"/>
      <c r="J86" s="2"/>
      <c r="K86" s="2"/>
      <c r="L86" s="2"/>
    </row>
    <row r="87" spans="1:12" x14ac:dyDescent="0.25">
      <c r="A87" s="36">
        <v>85</v>
      </c>
      <c r="B87" s="37" t="s">
        <v>247</v>
      </c>
      <c r="C87" s="36">
        <v>2809032</v>
      </c>
      <c r="D87" s="47">
        <f t="shared" si="2"/>
        <v>35088.720000000001</v>
      </c>
      <c r="E87" s="47">
        <v>34741.340000000004</v>
      </c>
      <c r="F87" s="47">
        <v>347.38</v>
      </c>
      <c r="G87" s="2"/>
      <c r="H87" s="2"/>
      <c r="I87" s="2"/>
      <c r="J87" s="2"/>
      <c r="K87" s="2"/>
      <c r="L87" s="2"/>
    </row>
    <row r="88" spans="1:12" x14ac:dyDescent="0.25">
      <c r="A88" s="36">
        <v>86</v>
      </c>
      <c r="B88" s="37" t="s">
        <v>248</v>
      </c>
      <c r="C88" s="36">
        <v>2807052</v>
      </c>
      <c r="D88" s="47">
        <f t="shared" si="2"/>
        <v>135339.01</v>
      </c>
      <c r="E88" s="47">
        <v>133999.06</v>
      </c>
      <c r="F88" s="47">
        <v>1339.95</v>
      </c>
      <c r="G88" s="2"/>
      <c r="H88" s="2"/>
      <c r="I88" s="2"/>
      <c r="J88" s="2"/>
      <c r="K88" s="2"/>
      <c r="L88" s="2"/>
    </row>
    <row r="89" spans="1:12" x14ac:dyDescent="0.25">
      <c r="A89" s="36">
        <v>87</v>
      </c>
      <c r="B89" s="37" t="s">
        <v>249</v>
      </c>
      <c r="C89" s="36">
        <v>2809042</v>
      </c>
      <c r="D89" s="47">
        <f t="shared" si="2"/>
        <v>31525.679999999997</v>
      </c>
      <c r="E89" s="47">
        <v>31213.569999999996</v>
      </c>
      <c r="F89" s="47">
        <v>312.11</v>
      </c>
      <c r="G89" s="2"/>
      <c r="H89" s="2"/>
      <c r="I89" s="2"/>
      <c r="J89" s="2"/>
      <c r="K89" s="2"/>
      <c r="L89" s="2"/>
    </row>
    <row r="90" spans="1:12" x14ac:dyDescent="0.25">
      <c r="A90" s="36">
        <v>88</v>
      </c>
      <c r="B90" s="37" t="s">
        <v>250</v>
      </c>
      <c r="C90" s="36">
        <v>2815042</v>
      </c>
      <c r="D90" s="47">
        <f t="shared" si="2"/>
        <v>33539.33</v>
      </c>
      <c r="E90" s="47">
        <v>33207.29</v>
      </c>
      <c r="F90" s="47">
        <v>332.04</v>
      </c>
      <c r="G90" s="2"/>
      <c r="H90" s="2"/>
      <c r="I90" s="2"/>
      <c r="J90" s="2"/>
      <c r="K90" s="2"/>
      <c r="L90" s="2"/>
    </row>
    <row r="91" spans="1:12" x14ac:dyDescent="0.25">
      <c r="A91" s="36">
        <v>89</v>
      </c>
      <c r="B91" s="37" t="s">
        <v>251</v>
      </c>
      <c r="C91" s="36">
        <v>2815052</v>
      </c>
      <c r="D91" s="47">
        <f t="shared" si="2"/>
        <v>51501.56</v>
      </c>
      <c r="E91" s="47">
        <v>50991.68</v>
      </c>
      <c r="F91" s="47">
        <v>509.88</v>
      </c>
      <c r="G91" s="2"/>
      <c r="H91" s="2"/>
      <c r="I91" s="2"/>
      <c r="J91" s="2"/>
      <c r="K91" s="2"/>
      <c r="L91" s="2"/>
    </row>
    <row r="92" spans="1:12" x14ac:dyDescent="0.25">
      <c r="A92" s="36">
        <v>90</v>
      </c>
      <c r="B92" s="37" t="s">
        <v>252</v>
      </c>
      <c r="C92" s="36">
        <v>2804042</v>
      </c>
      <c r="D92" s="47">
        <f t="shared" si="2"/>
        <v>24690.39</v>
      </c>
      <c r="E92" s="47">
        <v>24445.94</v>
      </c>
      <c r="F92" s="47">
        <v>244.45</v>
      </c>
      <c r="G92" s="2"/>
      <c r="H92" s="2"/>
      <c r="I92" s="2"/>
      <c r="J92" s="2"/>
      <c r="K92" s="2"/>
      <c r="L92" s="2"/>
    </row>
    <row r="93" spans="1:12" x14ac:dyDescent="0.25">
      <c r="A93" s="36">
        <v>91</v>
      </c>
      <c r="B93" s="37" t="s">
        <v>253</v>
      </c>
      <c r="C93" s="36">
        <v>2804052</v>
      </c>
      <c r="D93" s="47">
        <f t="shared" si="2"/>
        <v>22618.879999999997</v>
      </c>
      <c r="E93" s="47">
        <v>22394.94</v>
      </c>
      <c r="F93" s="47">
        <v>223.94</v>
      </c>
      <c r="G93" s="2"/>
      <c r="H93" s="2"/>
      <c r="I93" s="2"/>
      <c r="J93" s="2"/>
      <c r="K93" s="2"/>
      <c r="L93" s="2"/>
    </row>
    <row r="94" spans="1:12" x14ac:dyDescent="0.25">
      <c r="A94" s="36">
        <v>92</v>
      </c>
      <c r="B94" s="37" t="s">
        <v>254</v>
      </c>
      <c r="C94" s="36">
        <v>2806062</v>
      </c>
      <c r="D94" s="47">
        <f t="shared" si="2"/>
        <v>22714.86</v>
      </c>
      <c r="E94" s="47">
        <v>22489.98</v>
      </c>
      <c r="F94" s="47">
        <v>224.88</v>
      </c>
      <c r="G94" s="2"/>
      <c r="H94" s="2"/>
      <c r="I94" s="2"/>
      <c r="J94" s="2"/>
      <c r="K94" s="2"/>
      <c r="L94" s="2"/>
    </row>
    <row r="95" spans="1:12" x14ac:dyDescent="0.25">
      <c r="A95" s="36">
        <v>93</v>
      </c>
      <c r="B95" s="37" t="s">
        <v>255</v>
      </c>
      <c r="C95" s="36">
        <v>2810032</v>
      </c>
      <c r="D95" s="47">
        <f t="shared" si="2"/>
        <v>42015.8</v>
      </c>
      <c r="E95" s="47">
        <v>41599.83</v>
      </c>
      <c r="F95" s="47">
        <v>415.97</v>
      </c>
      <c r="G95" s="2"/>
      <c r="H95" s="2"/>
      <c r="I95" s="2"/>
      <c r="J95" s="2"/>
      <c r="K95" s="2"/>
      <c r="L95" s="2"/>
    </row>
    <row r="96" spans="1:12" x14ac:dyDescent="0.25">
      <c r="A96" s="36">
        <v>94</v>
      </c>
      <c r="B96" s="37" t="s">
        <v>256</v>
      </c>
      <c r="C96" s="36">
        <v>2812052</v>
      </c>
      <c r="D96" s="47">
        <f t="shared" si="2"/>
        <v>77338.580000000016</v>
      </c>
      <c r="E96" s="47">
        <v>76572.890000000014</v>
      </c>
      <c r="F96" s="47">
        <v>765.69</v>
      </c>
      <c r="G96" s="2"/>
      <c r="H96" s="2"/>
      <c r="I96" s="2"/>
      <c r="J96" s="2"/>
      <c r="K96" s="2"/>
      <c r="L96" s="2"/>
    </row>
    <row r="97" spans="1:12" x14ac:dyDescent="0.25">
      <c r="A97" s="36">
        <v>95</v>
      </c>
      <c r="B97" s="37" t="s">
        <v>257</v>
      </c>
      <c r="C97" s="36">
        <v>2815092</v>
      </c>
      <c r="D97" s="47">
        <f t="shared" si="2"/>
        <v>106414</v>
      </c>
      <c r="E97" s="47">
        <v>105360.42</v>
      </c>
      <c r="F97" s="47">
        <v>1053.58</v>
      </c>
      <c r="G97" s="2"/>
      <c r="H97" s="2"/>
      <c r="I97" s="2"/>
      <c r="J97" s="2"/>
      <c r="K97" s="2"/>
      <c r="L97" s="2"/>
    </row>
    <row r="98" spans="1:12" x14ac:dyDescent="0.25">
      <c r="A98" s="36">
        <v>96</v>
      </c>
      <c r="B98" s="37" t="s">
        <v>258</v>
      </c>
      <c r="C98" s="36">
        <v>2810042</v>
      </c>
      <c r="D98" s="47">
        <f t="shared" si="2"/>
        <v>44408.94</v>
      </c>
      <c r="E98" s="47">
        <v>43969.26</v>
      </c>
      <c r="F98" s="47">
        <v>439.68</v>
      </c>
      <c r="G98" s="2"/>
      <c r="H98" s="2"/>
      <c r="I98" s="2"/>
      <c r="J98" s="2"/>
      <c r="K98" s="2"/>
      <c r="L98" s="2"/>
    </row>
    <row r="99" spans="1:12" x14ac:dyDescent="0.25">
      <c r="A99" s="36">
        <v>97</v>
      </c>
      <c r="B99" s="37" t="s">
        <v>259</v>
      </c>
      <c r="C99" s="36">
        <v>2802062</v>
      </c>
      <c r="D99" s="47">
        <f t="shared" si="2"/>
        <v>17550.32</v>
      </c>
      <c r="E99" s="47">
        <v>17376.57</v>
      </c>
      <c r="F99" s="47">
        <v>173.75</v>
      </c>
      <c r="G99" s="2"/>
      <c r="H99" s="2"/>
      <c r="I99" s="2"/>
      <c r="J99" s="2"/>
      <c r="K99" s="2"/>
      <c r="L99" s="2"/>
    </row>
    <row r="100" spans="1:12" x14ac:dyDescent="0.25">
      <c r="A100" s="36">
        <v>98</v>
      </c>
      <c r="B100" s="37" t="s">
        <v>260</v>
      </c>
      <c r="C100" s="36">
        <v>2803052</v>
      </c>
      <c r="D100" s="47">
        <f t="shared" si="2"/>
        <v>40667.58</v>
      </c>
      <c r="E100" s="47">
        <v>40264.950000000004</v>
      </c>
      <c r="F100" s="47">
        <v>402.63</v>
      </c>
      <c r="G100" s="2"/>
      <c r="H100" s="2"/>
      <c r="I100" s="2"/>
      <c r="J100" s="2"/>
      <c r="K100" s="2"/>
      <c r="L100" s="2"/>
    </row>
    <row r="101" spans="1:12" x14ac:dyDescent="0.25">
      <c r="A101" s="36">
        <v>99</v>
      </c>
      <c r="B101" s="37" t="s">
        <v>261</v>
      </c>
      <c r="C101" s="36">
        <v>2819022</v>
      </c>
      <c r="D101" s="47">
        <f t="shared" si="2"/>
        <v>19613.18</v>
      </c>
      <c r="E101" s="47">
        <v>19419</v>
      </c>
      <c r="F101" s="47">
        <v>194.18</v>
      </c>
      <c r="G101" s="2"/>
      <c r="H101" s="2"/>
      <c r="I101" s="2"/>
      <c r="J101" s="2"/>
      <c r="K101" s="2"/>
      <c r="L101" s="2"/>
    </row>
    <row r="102" spans="1:12" x14ac:dyDescent="0.25">
      <c r="A102" s="36">
        <v>100</v>
      </c>
      <c r="B102" s="37" t="s">
        <v>262</v>
      </c>
      <c r="C102" s="36">
        <v>2805042</v>
      </c>
      <c r="D102" s="47">
        <f t="shared" si="2"/>
        <v>48040.37</v>
      </c>
      <c r="E102" s="47">
        <v>47564.75</v>
      </c>
      <c r="F102" s="47">
        <v>475.62</v>
      </c>
      <c r="G102" s="2"/>
      <c r="H102" s="2"/>
      <c r="I102" s="2"/>
      <c r="J102" s="2"/>
      <c r="K102" s="2"/>
      <c r="L102" s="2"/>
    </row>
    <row r="103" spans="1:12" x14ac:dyDescent="0.25">
      <c r="A103" s="36">
        <v>101</v>
      </c>
      <c r="B103" s="37" t="s">
        <v>263</v>
      </c>
      <c r="C103" s="36">
        <v>2814102</v>
      </c>
      <c r="D103" s="47">
        <f t="shared" si="2"/>
        <v>68083.53</v>
      </c>
      <c r="E103" s="47">
        <v>67409.490000000005</v>
      </c>
      <c r="F103" s="47">
        <v>674.04</v>
      </c>
      <c r="G103" s="2"/>
      <c r="H103" s="2"/>
      <c r="I103" s="2"/>
      <c r="J103" s="2"/>
      <c r="K103" s="2"/>
      <c r="L103" s="2"/>
    </row>
    <row r="104" spans="1:12" x14ac:dyDescent="0.25">
      <c r="A104" s="36">
        <v>102</v>
      </c>
      <c r="B104" s="37" t="s">
        <v>264</v>
      </c>
      <c r="C104" s="36">
        <v>2817052</v>
      </c>
      <c r="D104" s="47">
        <f t="shared" si="2"/>
        <v>40514.120000000003</v>
      </c>
      <c r="E104" s="47">
        <v>40113</v>
      </c>
      <c r="F104" s="47">
        <v>401.12</v>
      </c>
      <c r="G104" s="2"/>
      <c r="H104" s="2"/>
      <c r="I104" s="2"/>
      <c r="J104" s="2"/>
      <c r="K104" s="2"/>
      <c r="L104" s="2"/>
    </row>
    <row r="105" spans="1:12" x14ac:dyDescent="0.25">
      <c r="A105" s="36">
        <v>103</v>
      </c>
      <c r="B105" s="37" t="s">
        <v>265</v>
      </c>
      <c r="C105" s="36">
        <v>2803062</v>
      </c>
      <c r="D105" s="47">
        <f t="shared" si="2"/>
        <v>69459.61</v>
      </c>
      <c r="E105" s="47">
        <v>68771.899999999994</v>
      </c>
      <c r="F105" s="47">
        <v>687.71</v>
      </c>
      <c r="G105" s="2"/>
      <c r="H105" s="2"/>
      <c r="I105" s="2"/>
      <c r="J105" s="2"/>
      <c r="K105" s="2"/>
      <c r="L105" s="2"/>
    </row>
    <row r="106" spans="1:12" x14ac:dyDescent="0.25">
      <c r="A106" s="36">
        <v>104</v>
      </c>
      <c r="B106" s="37" t="s">
        <v>266</v>
      </c>
      <c r="C106" s="36">
        <v>2804082</v>
      </c>
      <c r="D106" s="47">
        <f t="shared" si="2"/>
        <v>19417.700000000004</v>
      </c>
      <c r="E106" s="47">
        <v>19225.480000000003</v>
      </c>
      <c r="F106" s="47">
        <v>192.22</v>
      </c>
      <c r="G106" s="2"/>
      <c r="H106" s="2"/>
      <c r="I106" s="2"/>
      <c r="J106" s="2"/>
      <c r="K106" s="2"/>
      <c r="L106" s="2"/>
    </row>
    <row r="107" spans="1:12" x14ac:dyDescent="0.25">
      <c r="A107" s="36">
        <v>105</v>
      </c>
      <c r="B107" s="37" t="s">
        <v>267</v>
      </c>
      <c r="C107" s="36">
        <v>2810052</v>
      </c>
      <c r="D107" s="47">
        <f t="shared" si="2"/>
        <v>37636.74</v>
      </c>
      <c r="E107" s="47">
        <v>37264.129999999997</v>
      </c>
      <c r="F107" s="47">
        <v>372.61</v>
      </c>
      <c r="G107" s="2"/>
      <c r="H107" s="2"/>
      <c r="I107" s="2"/>
      <c r="J107" s="2"/>
      <c r="K107" s="2"/>
      <c r="L107" s="2"/>
    </row>
    <row r="108" spans="1:12" x14ac:dyDescent="0.25">
      <c r="A108" s="36">
        <v>106</v>
      </c>
      <c r="B108" s="37" t="s">
        <v>268</v>
      </c>
      <c r="C108" s="36">
        <v>2808062</v>
      </c>
      <c r="D108" s="47">
        <f t="shared" si="2"/>
        <v>25876.14</v>
      </c>
      <c r="E108" s="47">
        <v>25619.95</v>
      </c>
      <c r="F108" s="47">
        <v>256.19</v>
      </c>
      <c r="G108" s="2"/>
      <c r="H108" s="2"/>
      <c r="I108" s="2"/>
      <c r="J108" s="2"/>
      <c r="K108" s="2"/>
      <c r="L108" s="2"/>
    </row>
    <row r="109" spans="1:12" x14ac:dyDescent="0.25">
      <c r="A109" s="36">
        <v>107</v>
      </c>
      <c r="B109" s="37" t="s">
        <v>269</v>
      </c>
      <c r="C109" s="36">
        <v>2805052</v>
      </c>
      <c r="D109" s="47">
        <f t="shared" si="2"/>
        <v>13676.050000000001</v>
      </c>
      <c r="E109" s="47">
        <v>13540.650000000001</v>
      </c>
      <c r="F109" s="47">
        <v>135.4</v>
      </c>
      <c r="G109" s="2"/>
      <c r="H109" s="2"/>
      <c r="I109" s="2"/>
      <c r="J109" s="2"/>
      <c r="K109" s="2"/>
      <c r="L109" s="2"/>
    </row>
    <row r="110" spans="1:12" x14ac:dyDescent="0.25">
      <c r="A110" s="36">
        <v>108</v>
      </c>
      <c r="B110" s="37" t="s">
        <v>270</v>
      </c>
      <c r="C110" s="36">
        <v>2814112</v>
      </c>
      <c r="D110" s="47">
        <f t="shared" si="2"/>
        <v>164287.07</v>
      </c>
      <c r="E110" s="47">
        <v>162660.47</v>
      </c>
      <c r="F110" s="47">
        <v>1626.6</v>
      </c>
      <c r="G110" s="2"/>
      <c r="H110" s="2"/>
      <c r="I110" s="2"/>
      <c r="J110" s="2"/>
      <c r="K110" s="2"/>
      <c r="L110" s="2"/>
    </row>
    <row r="111" spans="1:12" x14ac:dyDescent="0.25">
      <c r="A111" s="36">
        <v>109</v>
      </c>
      <c r="B111" s="37" t="s">
        <v>271</v>
      </c>
      <c r="C111" s="36">
        <v>2817062</v>
      </c>
      <c r="D111" s="47">
        <f t="shared" si="2"/>
        <v>72023.73</v>
      </c>
      <c r="E111" s="47">
        <v>71310.649999999994</v>
      </c>
      <c r="F111" s="47">
        <v>713.08</v>
      </c>
      <c r="G111" s="2"/>
      <c r="H111" s="2"/>
      <c r="I111" s="2"/>
      <c r="J111" s="2"/>
      <c r="K111" s="2"/>
      <c r="L111" s="2"/>
    </row>
    <row r="112" spans="1:12" x14ac:dyDescent="0.25">
      <c r="A112" s="36">
        <v>110</v>
      </c>
      <c r="B112" s="37" t="s">
        <v>272</v>
      </c>
      <c r="C112" s="36">
        <v>2814122</v>
      </c>
      <c r="D112" s="47">
        <f t="shared" si="2"/>
        <v>29787.399999999998</v>
      </c>
      <c r="E112" s="47">
        <v>29492.48</v>
      </c>
      <c r="F112" s="47">
        <v>294.92</v>
      </c>
      <c r="G112" s="2"/>
      <c r="H112" s="2"/>
      <c r="I112" s="2"/>
      <c r="J112" s="2"/>
      <c r="K112" s="2"/>
      <c r="L112" s="2"/>
    </row>
    <row r="113" spans="1:12" x14ac:dyDescent="0.25">
      <c r="A113" s="36">
        <v>111</v>
      </c>
      <c r="B113" s="37" t="s">
        <v>273</v>
      </c>
      <c r="C113" s="36">
        <v>2817072</v>
      </c>
      <c r="D113" s="47">
        <f t="shared" si="2"/>
        <v>34071.740000000005</v>
      </c>
      <c r="E113" s="47">
        <v>33734.410000000003</v>
      </c>
      <c r="F113" s="47">
        <v>337.33</v>
      </c>
      <c r="G113" s="2"/>
      <c r="H113" s="2"/>
      <c r="I113" s="2"/>
      <c r="J113" s="2"/>
      <c r="K113" s="2"/>
      <c r="L113" s="2"/>
    </row>
    <row r="114" spans="1:12" x14ac:dyDescent="0.25">
      <c r="A114" s="36">
        <v>112</v>
      </c>
      <c r="B114" s="37" t="s">
        <v>273</v>
      </c>
      <c r="C114" s="36">
        <v>2813052</v>
      </c>
      <c r="D114" s="47">
        <f t="shared" si="2"/>
        <v>17864.38</v>
      </c>
      <c r="E114" s="47">
        <v>17687.54</v>
      </c>
      <c r="F114" s="47">
        <v>176.84</v>
      </c>
      <c r="G114" s="2"/>
      <c r="H114" s="2"/>
      <c r="I114" s="2"/>
      <c r="J114" s="2"/>
      <c r="K114" s="2"/>
      <c r="L114" s="2"/>
    </row>
    <row r="115" spans="1:12" x14ac:dyDescent="0.25">
      <c r="A115" s="36">
        <v>113</v>
      </c>
      <c r="B115" s="37" t="s">
        <v>274</v>
      </c>
      <c r="C115" s="36">
        <v>2817083</v>
      </c>
      <c r="D115" s="47">
        <f t="shared" si="2"/>
        <v>57057.47</v>
      </c>
      <c r="E115" s="47">
        <v>56492.56</v>
      </c>
      <c r="F115" s="47">
        <v>564.91</v>
      </c>
      <c r="G115" s="2"/>
      <c r="H115" s="2"/>
      <c r="I115" s="2"/>
      <c r="J115" s="2"/>
      <c r="K115" s="2"/>
      <c r="L115" s="2"/>
    </row>
    <row r="116" spans="1:12" x14ac:dyDescent="0.25">
      <c r="A116" s="36">
        <v>114</v>
      </c>
      <c r="B116" s="37" t="s">
        <v>275</v>
      </c>
      <c r="C116" s="36">
        <v>2813062</v>
      </c>
      <c r="D116" s="47">
        <f t="shared" si="2"/>
        <v>18598.87</v>
      </c>
      <c r="E116" s="47">
        <v>18414.739999999998</v>
      </c>
      <c r="F116" s="47">
        <v>184.13</v>
      </c>
      <c r="G116" s="2"/>
      <c r="H116" s="2"/>
      <c r="I116" s="2"/>
      <c r="J116" s="2"/>
      <c r="K116" s="2"/>
      <c r="L116" s="2"/>
    </row>
    <row r="117" spans="1:12" x14ac:dyDescent="0.25">
      <c r="A117" s="36">
        <v>115</v>
      </c>
      <c r="B117" s="37" t="s">
        <v>276</v>
      </c>
      <c r="C117" s="36">
        <v>2802072</v>
      </c>
      <c r="D117" s="47">
        <f t="shared" si="2"/>
        <v>18656.63</v>
      </c>
      <c r="E117" s="47">
        <v>18471.920000000002</v>
      </c>
      <c r="F117" s="47">
        <v>184.71</v>
      </c>
      <c r="G117" s="2"/>
      <c r="H117" s="2"/>
      <c r="I117" s="2"/>
      <c r="J117" s="2"/>
      <c r="K117" s="2"/>
      <c r="L117" s="2"/>
    </row>
    <row r="118" spans="1:12" x14ac:dyDescent="0.25">
      <c r="A118" s="36">
        <v>116</v>
      </c>
      <c r="B118" s="37" t="s">
        <v>277</v>
      </c>
      <c r="C118" s="36">
        <v>2806102</v>
      </c>
      <c r="D118" s="47">
        <f t="shared" si="2"/>
        <v>36788.400000000009</v>
      </c>
      <c r="E118" s="47">
        <v>36424.19000000001</v>
      </c>
      <c r="F118" s="47">
        <v>364.21</v>
      </c>
      <c r="G118" s="2"/>
      <c r="H118" s="2"/>
    </row>
    <row r="119" spans="1:12" x14ac:dyDescent="0.25">
      <c r="A119" s="38">
        <v>117</v>
      </c>
      <c r="B119" s="39" t="s">
        <v>278</v>
      </c>
      <c r="C119" s="39">
        <v>2801</v>
      </c>
      <c r="D119" s="48">
        <f t="shared" si="2"/>
        <v>25416.66</v>
      </c>
      <c r="E119" s="48">
        <v>25165.06</v>
      </c>
      <c r="F119" s="48">
        <v>251.6</v>
      </c>
      <c r="G119" s="2"/>
    </row>
    <row r="120" spans="1:12" x14ac:dyDescent="0.25">
      <c r="A120" s="38">
        <v>118</v>
      </c>
      <c r="B120" s="39" t="s">
        <v>279</v>
      </c>
      <c r="C120" s="39">
        <v>2802</v>
      </c>
      <c r="D120" s="48">
        <f t="shared" si="2"/>
        <v>26318.98</v>
      </c>
      <c r="E120" s="48">
        <v>26058.42</v>
      </c>
      <c r="F120" s="48">
        <v>260.56</v>
      </c>
      <c r="G120" s="2"/>
    </row>
    <row r="121" spans="1:12" x14ac:dyDescent="0.25">
      <c r="A121" s="38">
        <v>119</v>
      </c>
      <c r="B121" s="39" t="s">
        <v>280</v>
      </c>
      <c r="C121" s="39">
        <v>2803</v>
      </c>
      <c r="D121" s="48">
        <f t="shared" si="2"/>
        <v>0</v>
      </c>
      <c r="E121" s="48">
        <v>0</v>
      </c>
      <c r="F121" s="48">
        <v>0</v>
      </c>
      <c r="G121" s="2"/>
    </row>
    <row r="122" spans="1:12" x14ac:dyDescent="0.25">
      <c r="A122" s="38">
        <v>120</v>
      </c>
      <c r="B122" s="39" t="s">
        <v>281</v>
      </c>
      <c r="C122" s="39">
        <v>2804</v>
      </c>
      <c r="D122" s="48">
        <f t="shared" si="2"/>
        <v>4337.9900000000007</v>
      </c>
      <c r="E122" s="48">
        <v>4295.0700000000006</v>
      </c>
      <c r="F122" s="48">
        <v>42.92</v>
      </c>
      <c r="G122" s="2"/>
    </row>
    <row r="123" spans="1:12" x14ac:dyDescent="0.25">
      <c r="A123" s="38">
        <v>121</v>
      </c>
      <c r="B123" s="39" t="s">
        <v>282</v>
      </c>
      <c r="C123" s="39">
        <v>2861</v>
      </c>
      <c r="D123" s="48">
        <f t="shared" si="2"/>
        <v>122485.47999999998</v>
      </c>
      <c r="E123" s="48">
        <v>121272.81999999998</v>
      </c>
      <c r="F123" s="48">
        <v>1212.6600000000001</v>
      </c>
      <c r="G123" s="2"/>
    </row>
    <row r="124" spans="1:12" x14ac:dyDescent="0.25">
      <c r="A124" s="38">
        <v>122</v>
      </c>
      <c r="B124" s="39" t="s">
        <v>283</v>
      </c>
      <c r="C124" s="39">
        <v>2805</v>
      </c>
      <c r="D124" s="48">
        <f t="shared" si="2"/>
        <v>31317.539999999997</v>
      </c>
      <c r="E124" s="48">
        <v>31007.499999999996</v>
      </c>
      <c r="F124" s="48">
        <v>310.04000000000002</v>
      </c>
      <c r="G124" s="2"/>
    </row>
    <row r="125" spans="1:12" x14ac:dyDescent="0.25">
      <c r="A125" s="38">
        <v>123</v>
      </c>
      <c r="B125" s="39" t="s">
        <v>284</v>
      </c>
      <c r="C125" s="39">
        <v>2806</v>
      </c>
      <c r="D125" s="48">
        <f t="shared" si="2"/>
        <v>37830.509999999995</v>
      </c>
      <c r="E125" s="48">
        <v>37455.979999999996</v>
      </c>
      <c r="F125" s="48">
        <v>374.53</v>
      </c>
      <c r="G125" s="2"/>
    </row>
    <row r="126" spans="1:12" x14ac:dyDescent="0.25">
      <c r="A126" s="38">
        <v>124</v>
      </c>
      <c r="B126" s="39" t="s">
        <v>285</v>
      </c>
      <c r="C126" s="39">
        <v>2818</v>
      </c>
      <c r="D126" s="48">
        <f t="shared" si="2"/>
        <v>19933.93</v>
      </c>
      <c r="E126" s="48">
        <v>19736.599999999999</v>
      </c>
      <c r="F126" s="48">
        <v>197.33</v>
      </c>
      <c r="G126" s="2"/>
    </row>
    <row r="127" spans="1:12" x14ac:dyDescent="0.25">
      <c r="A127" s="38">
        <v>125</v>
      </c>
      <c r="B127" s="39" t="s">
        <v>286</v>
      </c>
      <c r="C127" s="39">
        <v>2807</v>
      </c>
      <c r="D127" s="48">
        <f t="shared" si="2"/>
        <v>60178.100000000006</v>
      </c>
      <c r="E127" s="48">
        <v>59582.3</v>
      </c>
      <c r="F127" s="48">
        <v>595.79999999999995</v>
      </c>
      <c r="G127" s="2"/>
    </row>
    <row r="128" spans="1:12" x14ac:dyDescent="0.25">
      <c r="A128" s="38">
        <v>126</v>
      </c>
      <c r="B128" s="39" t="s">
        <v>287</v>
      </c>
      <c r="C128" s="39">
        <v>2808</v>
      </c>
      <c r="D128" s="48">
        <f t="shared" si="2"/>
        <v>21280.179999999997</v>
      </c>
      <c r="E128" s="48">
        <v>21069.51</v>
      </c>
      <c r="F128" s="48">
        <v>210.67</v>
      </c>
      <c r="G128" s="2"/>
    </row>
    <row r="129" spans="1:7" x14ac:dyDescent="0.25">
      <c r="A129" s="38">
        <v>127</v>
      </c>
      <c r="B129" s="39" t="s">
        <v>288</v>
      </c>
      <c r="C129" s="39">
        <v>2809</v>
      </c>
      <c r="D129" s="48">
        <f t="shared" si="2"/>
        <v>14589.339999999998</v>
      </c>
      <c r="E129" s="48">
        <v>14444.899999999998</v>
      </c>
      <c r="F129" s="48">
        <v>144.44</v>
      </c>
      <c r="G129" s="2"/>
    </row>
    <row r="130" spans="1:7" x14ac:dyDescent="0.25">
      <c r="A130" s="38">
        <v>128</v>
      </c>
      <c r="B130" s="39" t="s">
        <v>289</v>
      </c>
      <c r="C130" s="39">
        <v>2810</v>
      </c>
      <c r="D130" s="48">
        <f t="shared" si="2"/>
        <v>17298.219999999998</v>
      </c>
      <c r="E130" s="48">
        <v>17126.969999999998</v>
      </c>
      <c r="F130" s="48">
        <v>171.25</v>
      </c>
      <c r="G130" s="2"/>
    </row>
    <row r="131" spans="1:7" x14ac:dyDescent="0.25">
      <c r="A131" s="38">
        <v>129</v>
      </c>
      <c r="B131" s="39" t="s">
        <v>290</v>
      </c>
      <c r="C131" s="39">
        <v>2811</v>
      </c>
      <c r="D131" s="48">
        <f t="shared" si="2"/>
        <v>8864.34</v>
      </c>
      <c r="E131" s="48">
        <v>8776.6</v>
      </c>
      <c r="F131" s="48">
        <v>87.74</v>
      </c>
      <c r="G131" s="2"/>
    </row>
    <row r="132" spans="1:7" x14ac:dyDescent="0.25">
      <c r="A132" s="38">
        <v>130</v>
      </c>
      <c r="B132" s="39" t="s">
        <v>291</v>
      </c>
      <c r="C132" s="39">
        <v>2812</v>
      </c>
      <c r="D132" s="48">
        <f t="shared" ref="D132:D140" si="3">E132+F132</f>
        <v>4836.0900000000011</v>
      </c>
      <c r="E132" s="48">
        <v>4788.2400000000007</v>
      </c>
      <c r="F132" s="48">
        <v>47.85</v>
      </c>
      <c r="G132" s="2"/>
    </row>
    <row r="133" spans="1:7" x14ac:dyDescent="0.25">
      <c r="A133" s="38">
        <v>131</v>
      </c>
      <c r="B133" s="39" t="s">
        <v>292</v>
      </c>
      <c r="C133" s="39">
        <v>2813</v>
      </c>
      <c r="D133" s="48">
        <f t="shared" si="3"/>
        <v>30203.73</v>
      </c>
      <c r="E133" s="48">
        <v>29904.720000000001</v>
      </c>
      <c r="F133" s="48">
        <v>299.01</v>
      </c>
      <c r="G133" s="2"/>
    </row>
    <row r="134" spans="1:7" x14ac:dyDescent="0.25">
      <c r="A134" s="38">
        <v>132</v>
      </c>
      <c r="B134" s="39" t="s">
        <v>293</v>
      </c>
      <c r="C134" s="39">
        <v>2814</v>
      </c>
      <c r="D134" s="48">
        <f t="shared" si="3"/>
        <v>14676.76</v>
      </c>
      <c r="E134" s="48">
        <v>14531.49</v>
      </c>
      <c r="F134" s="48">
        <v>145.27000000000001</v>
      </c>
      <c r="G134" s="2"/>
    </row>
    <row r="135" spans="1:7" x14ac:dyDescent="0.25">
      <c r="A135" s="38">
        <v>133</v>
      </c>
      <c r="B135" s="39" t="s">
        <v>294</v>
      </c>
      <c r="C135" s="39">
        <v>2862</v>
      </c>
      <c r="D135" s="48">
        <f t="shared" si="3"/>
        <v>126085.91999999998</v>
      </c>
      <c r="E135" s="48">
        <v>124837.61999999998</v>
      </c>
      <c r="F135" s="48">
        <v>1248.3</v>
      </c>
      <c r="G135" s="2"/>
    </row>
    <row r="136" spans="1:7" x14ac:dyDescent="0.25">
      <c r="A136" s="38">
        <v>134</v>
      </c>
      <c r="B136" s="39" t="s">
        <v>295</v>
      </c>
      <c r="C136" s="39">
        <v>2815</v>
      </c>
      <c r="D136" s="48">
        <f t="shared" si="3"/>
        <v>76848.740000000005</v>
      </c>
      <c r="E136" s="48">
        <v>76087.900000000009</v>
      </c>
      <c r="F136" s="48">
        <v>760.84</v>
      </c>
      <c r="G136" s="2"/>
    </row>
    <row r="137" spans="1:7" x14ac:dyDescent="0.25">
      <c r="A137" s="38">
        <v>135</v>
      </c>
      <c r="B137" s="39" t="s">
        <v>296</v>
      </c>
      <c r="C137" s="39">
        <v>2816</v>
      </c>
      <c r="D137" s="48">
        <f t="shared" si="3"/>
        <v>11194.55</v>
      </c>
      <c r="E137" s="48">
        <v>11083.73</v>
      </c>
      <c r="F137" s="48">
        <v>110.82</v>
      </c>
      <c r="G137" s="2"/>
    </row>
    <row r="138" spans="1:7" x14ac:dyDescent="0.25">
      <c r="A138" s="38">
        <v>136</v>
      </c>
      <c r="B138" s="39" t="s">
        <v>297</v>
      </c>
      <c r="C138" s="39">
        <v>2817</v>
      </c>
      <c r="D138" s="48">
        <f t="shared" si="3"/>
        <v>33602.36</v>
      </c>
      <c r="E138" s="48">
        <v>33269.68</v>
      </c>
      <c r="F138" s="48">
        <v>332.68</v>
      </c>
    </row>
    <row r="139" spans="1:7" x14ac:dyDescent="0.25">
      <c r="A139" s="38">
        <v>137</v>
      </c>
      <c r="B139" s="39" t="s">
        <v>298</v>
      </c>
      <c r="C139" s="39">
        <v>2819</v>
      </c>
      <c r="D139" s="48">
        <f t="shared" si="3"/>
        <v>23169.66</v>
      </c>
      <c r="E139" s="48">
        <v>22940.29</v>
      </c>
      <c r="F139" s="48">
        <v>229.37</v>
      </c>
    </row>
    <row r="140" spans="1:7" x14ac:dyDescent="0.25">
      <c r="A140" s="40">
        <v>138</v>
      </c>
      <c r="B140" s="41" t="s">
        <v>299</v>
      </c>
      <c r="C140" s="41">
        <v>28</v>
      </c>
      <c r="D140" s="49">
        <f t="shared" si="3"/>
        <v>5686.61</v>
      </c>
      <c r="E140" s="49">
        <v>5630.32</v>
      </c>
      <c r="F140" s="49">
        <v>56.29</v>
      </c>
    </row>
    <row r="141" spans="1:7" x14ac:dyDescent="0.25">
      <c r="D141" s="2"/>
      <c r="E141" s="2"/>
      <c r="F141" s="2"/>
    </row>
  </sheetData>
  <mergeCells count="10">
    <mergeCell ref="M8:M9"/>
    <mergeCell ref="I23:L23"/>
    <mergeCell ref="I22:L22"/>
    <mergeCell ref="I24:L24"/>
    <mergeCell ref="A1:A2"/>
    <mergeCell ref="B1:B2"/>
    <mergeCell ref="C1:C2"/>
    <mergeCell ref="E1:F1"/>
    <mergeCell ref="I8:L8"/>
    <mergeCell ref="I6:M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3" name="Drop Down 25">
              <controlPr defaultSize="0" autoLine="0" autoPict="0">
                <anchor>
                  <from>
                    <xdr:col>6</xdr:col>
                    <xdr:colOff>419100</xdr:colOff>
                    <xdr:row>1</xdr:row>
                    <xdr:rowOff>238125</xdr:rowOff>
                  </from>
                  <to>
                    <xdr:col>8</xdr:col>
                    <xdr:colOff>504825</xdr:colOff>
                    <xdr:row>1</xdr:row>
                    <xdr:rowOff>809625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2FA6-2B69-4B51-A4B0-BBF71BD8723F}">
  <dimension ref="A1:N141"/>
  <sheetViews>
    <sheetView showGridLines="0" workbookViewId="0">
      <pane ySplit="2" topLeftCell="A3" activePane="bottomLeft" state="frozenSplit"/>
      <selection pane="bottomLeft" activeCell="I24" sqref="I24:L24"/>
    </sheetView>
  </sheetViews>
  <sheetFormatPr defaultRowHeight="15" x14ac:dyDescent="0.25"/>
  <cols>
    <col min="1" max="1" width="9.140625" style="42"/>
    <col min="2" max="2" width="42.140625" style="32" bestFit="1" customWidth="1"/>
    <col min="3" max="3" width="10.5703125" style="32" bestFit="1" customWidth="1"/>
    <col min="4" max="4" width="17.7109375" style="32" customWidth="1"/>
    <col min="5" max="5" width="25.5703125" style="32" bestFit="1" customWidth="1"/>
    <col min="6" max="6" width="17.28515625" style="32" customWidth="1"/>
    <col min="7" max="7" width="11.140625" style="32" bestFit="1" customWidth="1"/>
    <col min="8" max="8" width="33" style="32" customWidth="1"/>
    <col min="9" max="14" width="16.28515625" style="32" customWidth="1"/>
    <col min="15" max="16384" width="9.140625" style="32"/>
  </cols>
  <sheetData>
    <row r="1" spans="1:14" ht="15" customHeight="1" x14ac:dyDescent="0.25">
      <c r="A1" s="70" t="s">
        <v>160</v>
      </c>
      <c r="B1" s="71" t="s">
        <v>161</v>
      </c>
      <c r="C1" s="72" t="s">
        <v>162</v>
      </c>
      <c r="D1" s="31"/>
      <c r="E1" s="73" t="s">
        <v>441</v>
      </c>
      <c r="F1" s="74"/>
    </row>
    <row r="2" spans="1:14" ht="127.5" customHeight="1" x14ac:dyDescent="0.25">
      <c r="A2" s="70"/>
      <c r="B2" s="71"/>
      <c r="C2" s="72"/>
      <c r="D2" s="33" t="s">
        <v>445</v>
      </c>
      <c r="E2" s="34" t="s">
        <v>440</v>
      </c>
      <c r="F2" s="34" t="s">
        <v>442</v>
      </c>
      <c r="H2" s="64" t="s">
        <v>300</v>
      </c>
      <c r="K2" s="35"/>
    </row>
    <row r="3" spans="1:14" x14ac:dyDescent="0.25">
      <c r="A3" s="36">
        <v>1</v>
      </c>
      <c r="B3" s="37" t="s">
        <v>163</v>
      </c>
      <c r="C3" s="36">
        <v>2814013</v>
      </c>
      <c r="D3" s="61">
        <f>E3+F3</f>
        <v>2776.27</v>
      </c>
      <c r="E3" s="62">
        <v>2748.79</v>
      </c>
      <c r="F3" s="62">
        <v>27.48</v>
      </c>
      <c r="G3" s="2"/>
      <c r="H3" s="2"/>
      <c r="I3" s="2"/>
      <c r="J3" s="2"/>
      <c r="K3" s="2"/>
      <c r="L3" s="2"/>
    </row>
    <row r="4" spans="1:14" x14ac:dyDescent="0.25">
      <c r="A4" s="36">
        <v>2</v>
      </c>
      <c r="B4" s="37" t="s">
        <v>164</v>
      </c>
      <c r="C4" s="36">
        <v>2801011</v>
      </c>
      <c r="D4" s="62">
        <f t="shared" ref="D4:D67" si="0">E4+F4</f>
        <v>3535.7200000000003</v>
      </c>
      <c r="E4" s="62">
        <v>3500.7200000000003</v>
      </c>
      <c r="F4" s="62">
        <v>35</v>
      </c>
      <c r="G4" s="2"/>
      <c r="H4" s="2"/>
      <c r="I4" s="2"/>
      <c r="J4"/>
      <c r="K4"/>
      <c r="L4"/>
    </row>
    <row r="5" spans="1:14" x14ac:dyDescent="0.25">
      <c r="A5" s="36">
        <v>3</v>
      </c>
      <c r="B5" s="37" t="s">
        <v>165</v>
      </c>
      <c r="C5" s="36">
        <v>2816013</v>
      </c>
      <c r="D5" s="62">
        <f t="shared" si="0"/>
        <v>0</v>
      </c>
      <c r="E5" s="62">
        <v>0</v>
      </c>
      <c r="F5" s="62">
        <v>0</v>
      </c>
      <c r="G5" s="2"/>
      <c r="H5"/>
      <c r="I5"/>
      <c r="J5"/>
      <c r="K5"/>
      <c r="L5"/>
    </row>
    <row r="6" spans="1:14" ht="16.5" customHeight="1" x14ac:dyDescent="0.25">
      <c r="A6" s="36">
        <v>4</v>
      </c>
      <c r="B6" s="37" t="s">
        <v>166</v>
      </c>
      <c r="C6" s="36">
        <v>2814023</v>
      </c>
      <c r="D6" s="62">
        <f t="shared" si="0"/>
        <v>237.97</v>
      </c>
      <c r="E6" s="62">
        <v>235.62</v>
      </c>
      <c r="F6" s="62">
        <v>2.35</v>
      </c>
      <c r="G6" s="2"/>
      <c r="I6" s="78" t="str">
        <f>Arkusz3!CL2</f>
        <v>1 Urząd Miejski Barczewo</v>
      </c>
      <c r="J6" s="78"/>
      <c r="K6" s="78"/>
      <c r="L6" s="78"/>
      <c r="M6" s="78"/>
    </row>
    <row r="7" spans="1:14" ht="15.75" customHeight="1" thickBot="1" x14ac:dyDescent="0.3">
      <c r="A7" s="36">
        <v>5</v>
      </c>
      <c r="B7" s="37" t="s">
        <v>167</v>
      </c>
      <c r="C7" s="36">
        <v>2801043</v>
      </c>
      <c r="D7" s="62">
        <f t="shared" si="0"/>
        <v>153.98000000000002</v>
      </c>
      <c r="E7" s="62">
        <v>152.46</v>
      </c>
      <c r="F7" s="62">
        <v>1.52</v>
      </c>
      <c r="G7" s="2"/>
    </row>
    <row r="8" spans="1:14" x14ac:dyDescent="0.25">
      <c r="A8" s="36">
        <v>6</v>
      </c>
      <c r="B8" s="37" t="s">
        <v>168</v>
      </c>
      <c r="C8" s="36">
        <v>2802011</v>
      </c>
      <c r="D8" s="62">
        <f t="shared" si="0"/>
        <v>0</v>
      </c>
      <c r="E8" s="62">
        <v>0</v>
      </c>
      <c r="F8" s="62">
        <v>0</v>
      </c>
      <c r="G8" s="2"/>
      <c r="H8" s="1"/>
      <c r="I8" s="75" t="s">
        <v>0</v>
      </c>
      <c r="J8" s="76"/>
      <c r="K8" s="76"/>
      <c r="L8" s="77"/>
      <c r="M8" s="66" t="s">
        <v>439</v>
      </c>
    </row>
    <row r="9" spans="1:14" ht="30.75" thickBot="1" x14ac:dyDescent="0.3">
      <c r="A9" s="36">
        <v>7</v>
      </c>
      <c r="B9" s="37" t="s">
        <v>169</v>
      </c>
      <c r="C9" s="36">
        <v>2814033</v>
      </c>
      <c r="D9" s="62">
        <f t="shared" si="0"/>
        <v>4998.58</v>
      </c>
      <c r="E9" s="62">
        <v>4949.1000000000004</v>
      </c>
      <c r="F9" s="62">
        <v>49.48</v>
      </c>
      <c r="G9" s="2"/>
      <c r="H9" s="2"/>
      <c r="I9" s="43" t="s">
        <v>1</v>
      </c>
      <c r="J9" s="44" t="s">
        <v>2</v>
      </c>
      <c r="K9" s="45" t="s">
        <v>3</v>
      </c>
      <c r="L9" s="46" t="s">
        <v>4</v>
      </c>
      <c r="M9" s="67"/>
    </row>
    <row r="10" spans="1:14" x14ac:dyDescent="0.25">
      <c r="A10" s="36">
        <v>8</v>
      </c>
      <c r="B10" s="37" t="s">
        <v>170</v>
      </c>
      <c r="C10" s="36">
        <v>2803011</v>
      </c>
      <c r="D10" s="62">
        <f t="shared" si="0"/>
        <v>5509.56</v>
      </c>
      <c r="E10" s="62">
        <v>5455.01</v>
      </c>
      <c r="F10" s="62">
        <v>54.55</v>
      </c>
      <c r="G10" s="2"/>
      <c r="H10" s="65" t="s">
        <v>5</v>
      </c>
      <c r="I10" s="50">
        <f>Arkusz3!F151</f>
        <v>2340.36</v>
      </c>
      <c r="J10" s="51">
        <f>Arkusz3!G151</f>
        <v>408.43</v>
      </c>
      <c r="K10" s="51">
        <f>Arkusz3!H151</f>
        <v>0</v>
      </c>
      <c r="L10" s="51">
        <f>Arkusz3!I151</f>
        <v>0</v>
      </c>
      <c r="M10" s="52">
        <f>Arkusz3!J151</f>
        <v>27.480000000000302</v>
      </c>
      <c r="N10" s="53">
        <f>SUM(I10:M10)</f>
        <v>2776.2700000000004</v>
      </c>
    </row>
    <row r="11" spans="1:14" x14ac:dyDescent="0.25">
      <c r="A11" s="36">
        <v>9</v>
      </c>
      <c r="B11" s="37" t="s">
        <v>171</v>
      </c>
      <c r="C11" s="36">
        <v>2861011</v>
      </c>
      <c r="D11" s="62">
        <f t="shared" si="0"/>
        <v>33482.750000000007</v>
      </c>
      <c r="E11" s="62">
        <v>33151.240000000005</v>
      </c>
      <c r="F11" s="62">
        <v>331.51</v>
      </c>
      <c r="G11" s="2"/>
      <c r="H11" s="65" t="s">
        <v>6</v>
      </c>
      <c r="I11" s="54">
        <f>Arkusz3!F152</f>
        <v>0</v>
      </c>
      <c r="J11" s="55">
        <f>Arkusz3!G152</f>
        <v>0</v>
      </c>
      <c r="K11" s="55">
        <f>Arkusz3!H152</f>
        <v>0</v>
      </c>
      <c r="L11" s="55">
        <f>Arkusz3!I152</f>
        <v>0</v>
      </c>
      <c r="M11" s="56">
        <f>Arkusz3!J152</f>
        <v>0</v>
      </c>
      <c r="N11" s="53">
        <f>SUM(I11:M11)</f>
        <v>0</v>
      </c>
    </row>
    <row r="12" spans="1:14" x14ac:dyDescent="0.25">
      <c r="A12" s="36">
        <v>10</v>
      </c>
      <c r="B12" s="37" t="s">
        <v>172</v>
      </c>
      <c r="C12" s="36">
        <v>2805011</v>
      </c>
      <c r="D12" s="62">
        <f t="shared" si="0"/>
        <v>19839.03</v>
      </c>
      <c r="E12" s="62">
        <v>19642.62</v>
      </c>
      <c r="F12" s="62">
        <v>196.41</v>
      </c>
      <c r="G12" s="2"/>
      <c r="H12" s="65" t="s">
        <v>7</v>
      </c>
      <c r="I12" s="54">
        <f>Arkusz3!F153</f>
        <v>0</v>
      </c>
      <c r="J12" s="55">
        <f>Arkusz3!G153</f>
        <v>0</v>
      </c>
      <c r="K12" s="55">
        <f>Arkusz3!H153</f>
        <v>0</v>
      </c>
      <c r="L12" s="55">
        <f>Arkusz3!I153</f>
        <v>0</v>
      </c>
      <c r="M12" s="56">
        <f>Arkusz3!J153</f>
        <v>0</v>
      </c>
      <c r="N12" s="53">
        <f t="shared" ref="N12:N19" si="1">SUM(I12:M12)</f>
        <v>0</v>
      </c>
    </row>
    <row r="13" spans="1:14" x14ac:dyDescent="0.25">
      <c r="A13" s="36">
        <v>11</v>
      </c>
      <c r="B13" s="37" t="s">
        <v>173</v>
      </c>
      <c r="C13" s="36">
        <v>2802033</v>
      </c>
      <c r="D13" s="62">
        <f t="shared" si="0"/>
        <v>55</v>
      </c>
      <c r="E13" s="62">
        <v>54.46</v>
      </c>
      <c r="F13" s="62">
        <v>0.54</v>
      </c>
      <c r="G13" s="2"/>
      <c r="H13" s="65" t="s">
        <v>8</v>
      </c>
      <c r="I13" s="54">
        <f>Arkusz3!F154</f>
        <v>0</v>
      </c>
      <c r="J13" s="55">
        <f>Arkusz3!G154</f>
        <v>0</v>
      </c>
      <c r="K13" s="55">
        <f>Arkusz3!H154</f>
        <v>0</v>
      </c>
      <c r="L13" s="55">
        <f>Arkusz3!I154</f>
        <v>0</v>
      </c>
      <c r="M13" s="56">
        <f>Arkusz3!J154</f>
        <v>0</v>
      </c>
      <c r="N13" s="53">
        <f t="shared" si="1"/>
        <v>0</v>
      </c>
    </row>
    <row r="14" spans="1:14" x14ac:dyDescent="0.25">
      <c r="A14" s="36">
        <v>12</v>
      </c>
      <c r="B14" s="37" t="s">
        <v>174</v>
      </c>
      <c r="C14" s="36">
        <v>2806011</v>
      </c>
      <c r="D14" s="62">
        <f t="shared" si="0"/>
        <v>7219.4100000000008</v>
      </c>
      <c r="E14" s="62">
        <v>7147.9400000000005</v>
      </c>
      <c r="F14" s="62">
        <v>71.47</v>
      </c>
      <c r="G14" s="2"/>
      <c r="H14" s="65" t="s">
        <v>9</v>
      </c>
      <c r="I14" s="54">
        <f>Arkusz3!F155</f>
        <v>0</v>
      </c>
      <c r="J14" s="55">
        <f>Arkusz3!G155</f>
        <v>0</v>
      </c>
      <c r="K14" s="55">
        <f>Arkusz3!H155</f>
        <v>0</v>
      </c>
      <c r="L14" s="55">
        <f>Arkusz3!I155</f>
        <v>0</v>
      </c>
      <c r="M14" s="56">
        <f>Arkusz3!J155</f>
        <v>0</v>
      </c>
      <c r="N14" s="53">
        <f t="shared" si="1"/>
        <v>0</v>
      </c>
    </row>
    <row r="15" spans="1:14" x14ac:dyDescent="0.25">
      <c r="A15" s="36">
        <v>13</v>
      </c>
      <c r="B15" s="37" t="s">
        <v>175</v>
      </c>
      <c r="C15" s="36">
        <v>2818033</v>
      </c>
      <c r="D15" s="62">
        <f t="shared" si="0"/>
        <v>5955.4699999999993</v>
      </c>
      <c r="E15" s="62">
        <v>5896.5199999999995</v>
      </c>
      <c r="F15" s="62">
        <v>58.95</v>
      </c>
      <c r="G15" s="2"/>
      <c r="H15" s="65" t="s">
        <v>10</v>
      </c>
      <c r="I15" s="54">
        <f>Arkusz3!F156</f>
        <v>0</v>
      </c>
      <c r="J15" s="55">
        <f>Arkusz3!G156</f>
        <v>0</v>
      </c>
      <c r="K15" s="55">
        <f>Arkusz3!H156</f>
        <v>0</v>
      </c>
      <c r="L15" s="55">
        <f>Arkusz3!I156</f>
        <v>0</v>
      </c>
      <c r="M15" s="56">
        <f>Arkusz3!J156</f>
        <v>0</v>
      </c>
      <c r="N15" s="53">
        <f t="shared" si="1"/>
        <v>0</v>
      </c>
    </row>
    <row r="16" spans="1:14" x14ac:dyDescent="0.25">
      <c r="A16" s="36">
        <v>14</v>
      </c>
      <c r="B16" s="37" t="s">
        <v>176</v>
      </c>
      <c r="C16" s="36">
        <v>2801021</v>
      </c>
      <c r="D16" s="62">
        <f t="shared" si="0"/>
        <v>0</v>
      </c>
      <c r="E16" s="62">
        <v>0</v>
      </c>
      <c r="F16" s="62">
        <v>0</v>
      </c>
      <c r="G16" s="2"/>
      <c r="H16" s="65" t="s">
        <v>11</v>
      </c>
      <c r="I16" s="54">
        <f>Arkusz3!F157</f>
        <v>0</v>
      </c>
      <c r="J16" s="55">
        <f>Arkusz3!G157</f>
        <v>0</v>
      </c>
      <c r="K16" s="55">
        <f>Arkusz3!H157</f>
        <v>0</v>
      </c>
      <c r="L16" s="55">
        <f>Arkusz3!I157</f>
        <v>0</v>
      </c>
      <c r="M16" s="56">
        <f>Arkusz3!J157</f>
        <v>0</v>
      </c>
      <c r="N16" s="53">
        <f t="shared" si="1"/>
        <v>0</v>
      </c>
    </row>
    <row r="17" spans="1:14" x14ac:dyDescent="0.25">
      <c r="A17" s="36">
        <v>15</v>
      </c>
      <c r="B17" s="37" t="s">
        <v>177</v>
      </c>
      <c r="C17" s="36">
        <v>2807011</v>
      </c>
      <c r="D17" s="62">
        <f t="shared" si="0"/>
        <v>22225.260000000002</v>
      </c>
      <c r="E17" s="62">
        <v>22005.22</v>
      </c>
      <c r="F17" s="62">
        <v>220.04</v>
      </c>
      <c r="G17" s="2"/>
      <c r="H17" s="65" t="s">
        <v>12</v>
      </c>
      <c r="I17" s="54">
        <f>Arkusz3!F158</f>
        <v>0</v>
      </c>
      <c r="J17" s="55">
        <f>Arkusz3!G158</f>
        <v>0</v>
      </c>
      <c r="K17" s="55">
        <f>Arkusz3!H158</f>
        <v>0</v>
      </c>
      <c r="L17" s="55">
        <f>Arkusz3!I158</f>
        <v>0</v>
      </c>
      <c r="M17" s="56">
        <f>Arkusz3!J158</f>
        <v>0</v>
      </c>
      <c r="N17" s="53">
        <f t="shared" si="1"/>
        <v>0</v>
      </c>
    </row>
    <row r="18" spans="1:14" x14ac:dyDescent="0.25">
      <c r="A18" s="36">
        <v>16</v>
      </c>
      <c r="B18" s="37" t="s">
        <v>178</v>
      </c>
      <c r="C18" s="36">
        <v>2814063</v>
      </c>
      <c r="D18" s="47">
        <f t="shared" si="0"/>
        <v>1042.4000000000001</v>
      </c>
      <c r="E18" s="47">
        <v>1032.0900000000001</v>
      </c>
      <c r="F18" s="47">
        <v>10.31</v>
      </c>
      <c r="G18" s="2"/>
      <c r="H18" s="65" t="s">
        <v>13</v>
      </c>
      <c r="I18" s="54">
        <f>Arkusz3!F159</f>
        <v>0</v>
      </c>
      <c r="J18" s="55">
        <f>Arkusz3!G159</f>
        <v>0</v>
      </c>
      <c r="K18" s="55">
        <f>Arkusz3!H159</f>
        <v>0</v>
      </c>
      <c r="L18" s="55">
        <f>Arkusz3!I159</f>
        <v>0</v>
      </c>
      <c r="M18" s="56">
        <f>Arkusz3!J159</f>
        <v>0</v>
      </c>
      <c r="N18" s="53">
        <f t="shared" si="1"/>
        <v>0</v>
      </c>
    </row>
    <row r="19" spans="1:14" ht="15.75" thickBot="1" x14ac:dyDescent="0.3">
      <c r="A19" s="36">
        <v>17</v>
      </c>
      <c r="B19" s="37" t="s">
        <v>179</v>
      </c>
      <c r="C19" s="36">
        <v>2808011</v>
      </c>
      <c r="D19" s="47">
        <f t="shared" si="0"/>
        <v>11007.97</v>
      </c>
      <c r="E19" s="47">
        <v>10899</v>
      </c>
      <c r="F19" s="47">
        <v>108.97</v>
      </c>
      <c r="G19" s="2"/>
      <c r="H19" s="65" t="s">
        <v>14</v>
      </c>
      <c r="I19" s="57">
        <f>Arkusz3!F160</f>
        <v>0</v>
      </c>
      <c r="J19" s="58">
        <f>Arkusz3!G160</f>
        <v>0</v>
      </c>
      <c r="K19" s="58">
        <f>Arkusz3!H160</f>
        <v>0</v>
      </c>
      <c r="L19" s="58">
        <f>Arkusz3!I160</f>
        <v>0</v>
      </c>
      <c r="M19" s="59">
        <f>Arkusz3!J160</f>
        <v>0</v>
      </c>
      <c r="N19" s="53">
        <f t="shared" si="1"/>
        <v>0</v>
      </c>
    </row>
    <row r="20" spans="1:14" x14ac:dyDescent="0.25">
      <c r="A20" s="36">
        <v>18</v>
      </c>
      <c r="B20" s="37" t="s">
        <v>180</v>
      </c>
      <c r="C20" s="36">
        <v>2807043</v>
      </c>
      <c r="D20" s="47">
        <f t="shared" si="0"/>
        <v>0</v>
      </c>
      <c r="E20" s="47">
        <v>0</v>
      </c>
      <c r="F20" s="47">
        <v>0</v>
      </c>
      <c r="G20" s="2"/>
      <c r="H20" s="2"/>
      <c r="I20" s="53">
        <f>SUM(I10:I19)</f>
        <v>2340.36</v>
      </c>
      <c r="J20" s="53">
        <f>SUM(J10:J19)</f>
        <v>408.43</v>
      </c>
      <c r="K20" s="53">
        <f>SUM(K10:K19)</f>
        <v>0</v>
      </c>
      <c r="L20" s="53">
        <f>SUM(L10:L19)</f>
        <v>0</v>
      </c>
      <c r="M20" s="53">
        <f>SUM(M10:M19)</f>
        <v>27.480000000000302</v>
      </c>
      <c r="N20" s="53">
        <f>SUM(I20:M20)</f>
        <v>2776.2700000000004</v>
      </c>
    </row>
    <row r="21" spans="1:14" x14ac:dyDescent="0.25">
      <c r="A21" s="36">
        <v>19</v>
      </c>
      <c r="B21" s="37" t="s">
        <v>181</v>
      </c>
      <c r="C21" s="36">
        <v>2808043</v>
      </c>
      <c r="D21" s="47">
        <f t="shared" si="0"/>
        <v>1167.3999999999999</v>
      </c>
      <c r="E21" s="47">
        <v>1155.8499999999999</v>
      </c>
      <c r="F21" s="47">
        <v>11.55</v>
      </c>
      <c r="G21" s="2"/>
      <c r="H21" s="2"/>
      <c r="I21" s="2"/>
      <c r="J21" s="2"/>
      <c r="K21" s="2"/>
      <c r="L21" s="2"/>
    </row>
    <row r="22" spans="1:14" ht="15" customHeight="1" x14ac:dyDescent="0.25">
      <c r="A22" s="36">
        <v>20</v>
      </c>
      <c r="B22" s="37" t="s">
        <v>182</v>
      </c>
      <c r="C22" s="36">
        <v>2809011</v>
      </c>
      <c r="D22" s="47">
        <f t="shared" si="0"/>
        <v>5067.5899999999992</v>
      </c>
      <c r="E22" s="47">
        <v>5017.4399999999996</v>
      </c>
      <c r="F22" s="47">
        <v>50.15</v>
      </c>
      <c r="G22" s="2"/>
      <c r="H22" s="2"/>
      <c r="I22" s="68" t="s">
        <v>440</v>
      </c>
      <c r="J22" s="68"/>
      <c r="K22" s="68"/>
      <c r="L22" s="68"/>
      <c r="M22" s="60">
        <f>SUM(I10:L19)</f>
        <v>2748.79</v>
      </c>
    </row>
    <row r="23" spans="1:14" x14ac:dyDescent="0.25">
      <c r="A23" s="36">
        <v>21</v>
      </c>
      <c r="B23" s="37" t="s">
        <v>183</v>
      </c>
      <c r="C23" s="36">
        <v>2803043</v>
      </c>
      <c r="D23" s="47">
        <f t="shared" si="0"/>
        <v>573.43999999999994</v>
      </c>
      <c r="E23" s="47">
        <v>567.77</v>
      </c>
      <c r="F23" s="47">
        <v>5.67</v>
      </c>
      <c r="G23" s="2"/>
      <c r="H23" s="2"/>
      <c r="I23" s="68" t="s">
        <v>442</v>
      </c>
      <c r="J23" s="69"/>
      <c r="K23" s="69"/>
      <c r="L23" s="69"/>
      <c r="M23" s="60">
        <f>SUM(M10:M19)</f>
        <v>27.480000000000302</v>
      </c>
    </row>
    <row r="24" spans="1:14" x14ac:dyDescent="0.25">
      <c r="A24" s="36">
        <v>22</v>
      </c>
      <c r="B24" s="37" t="s">
        <v>184</v>
      </c>
      <c r="C24" s="36">
        <v>2807021</v>
      </c>
      <c r="D24" s="47">
        <f t="shared" si="0"/>
        <v>4419.62</v>
      </c>
      <c r="E24" s="47">
        <v>4375.88</v>
      </c>
      <c r="F24" s="47">
        <v>43.74</v>
      </c>
      <c r="G24" s="2"/>
      <c r="H24" s="2"/>
      <c r="I24" s="68" t="s">
        <v>446</v>
      </c>
      <c r="J24" s="69"/>
      <c r="K24" s="69"/>
      <c r="L24" s="69"/>
      <c r="M24" s="63">
        <f>M22+M23</f>
        <v>2776.2700000000004</v>
      </c>
    </row>
    <row r="25" spans="1:14" x14ac:dyDescent="0.25">
      <c r="A25" s="36">
        <v>23</v>
      </c>
      <c r="B25" s="37" t="s">
        <v>185</v>
      </c>
      <c r="C25" s="36">
        <v>2810023</v>
      </c>
      <c r="D25" s="47">
        <f t="shared" si="0"/>
        <v>2274.3000000000002</v>
      </c>
      <c r="E25" s="47">
        <v>2251.79</v>
      </c>
      <c r="F25" s="47">
        <v>22.51</v>
      </c>
      <c r="G25" s="2"/>
      <c r="H25" s="2"/>
      <c r="I25" s="2"/>
      <c r="J25" s="2"/>
      <c r="K25" s="2"/>
      <c r="L25" s="2"/>
    </row>
    <row r="26" spans="1:14" x14ac:dyDescent="0.25">
      <c r="A26" s="36">
        <v>24</v>
      </c>
      <c r="B26" s="37" t="s">
        <v>186</v>
      </c>
      <c r="C26" s="36">
        <v>2815063</v>
      </c>
      <c r="D26" s="47">
        <f t="shared" si="0"/>
        <v>0</v>
      </c>
      <c r="E26" s="47">
        <v>0</v>
      </c>
      <c r="F26" s="47">
        <v>0</v>
      </c>
      <c r="G26" s="2"/>
      <c r="H26" s="2"/>
      <c r="I26" s="2"/>
      <c r="J26" s="2"/>
      <c r="K26" s="2"/>
      <c r="L26" s="2"/>
    </row>
    <row r="27" spans="1:14" x14ac:dyDescent="0.25">
      <c r="A27" s="36">
        <v>25</v>
      </c>
      <c r="B27" s="37" t="s">
        <v>187</v>
      </c>
      <c r="C27" s="36">
        <v>2815073</v>
      </c>
      <c r="D27" s="47">
        <f t="shared" si="0"/>
        <v>714.93000000000006</v>
      </c>
      <c r="E27" s="47">
        <v>707.86</v>
      </c>
      <c r="F27" s="47">
        <v>7.07</v>
      </c>
      <c r="G27" s="2"/>
      <c r="H27" s="2"/>
      <c r="I27" s="2"/>
      <c r="J27" s="2"/>
      <c r="K27" s="2"/>
      <c r="L27" s="2"/>
    </row>
    <row r="28" spans="1:14" x14ac:dyDescent="0.25">
      <c r="A28" s="36">
        <v>26</v>
      </c>
      <c r="B28" s="37" t="s">
        <v>188</v>
      </c>
      <c r="C28" s="36">
        <v>2804063</v>
      </c>
      <c r="D28" s="47">
        <f t="shared" si="0"/>
        <v>665.43000000000006</v>
      </c>
      <c r="E28" s="47">
        <v>658.85</v>
      </c>
      <c r="F28" s="47">
        <v>6.58</v>
      </c>
      <c r="G28" s="2"/>
      <c r="H28" s="2"/>
      <c r="I28" s="2"/>
      <c r="J28" s="2"/>
      <c r="K28" s="2"/>
      <c r="L28" s="2"/>
    </row>
    <row r="29" spans="1:14" x14ac:dyDescent="0.25">
      <c r="A29" s="36">
        <v>27</v>
      </c>
      <c r="B29" s="37" t="s">
        <v>189</v>
      </c>
      <c r="C29" s="36">
        <v>2815083</v>
      </c>
      <c r="D29" s="47">
        <f t="shared" si="0"/>
        <v>2506.8000000000002</v>
      </c>
      <c r="E29" s="47">
        <v>2481.9900000000002</v>
      </c>
      <c r="F29" s="47">
        <v>24.81</v>
      </c>
      <c r="G29" s="2"/>
      <c r="H29" s="2"/>
      <c r="I29" s="2"/>
      <c r="J29" s="2"/>
      <c r="K29" s="2"/>
      <c r="L29" s="2"/>
    </row>
    <row r="30" spans="1:14" x14ac:dyDescent="0.25">
      <c r="A30" s="36">
        <v>28</v>
      </c>
      <c r="B30" s="37" t="s">
        <v>190</v>
      </c>
      <c r="C30" s="36">
        <v>2810011</v>
      </c>
      <c r="D30" s="47">
        <f t="shared" si="0"/>
        <v>6273.07</v>
      </c>
      <c r="E30" s="47">
        <v>6210.9699999999993</v>
      </c>
      <c r="F30" s="47">
        <v>62.1</v>
      </c>
      <c r="G30" s="2"/>
      <c r="H30" s="2"/>
      <c r="I30" s="2"/>
      <c r="J30" s="2"/>
      <c r="K30" s="2"/>
      <c r="L30" s="2"/>
    </row>
    <row r="31" spans="1:14" x14ac:dyDescent="0.25">
      <c r="A31" s="36">
        <v>29</v>
      </c>
      <c r="B31" s="37" t="s">
        <v>191</v>
      </c>
      <c r="C31" s="36">
        <v>2811043</v>
      </c>
      <c r="D31" s="47">
        <f t="shared" si="0"/>
        <v>1325.8999999999999</v>
      </c>
      <c r="E31" s="47">
        <v>1312.78</v>
      </c>
      <c r="F31" s="47">
        <v>13.12</v>
      </c>
      <c r="G31" s="2"/>
      <c r="H31" s="2"/>
      <c r="I31" s="2"/>
      <c r="J31" s="2"/>
      <c r="K31" s="2"/>
      <c r="L31" s="2"/>
    </row>
    <row r="32" spans="1:14" x14ac:dyDescent="0.25">
      <c r="A32" s="36">
        <v>30</v>
      </c>
      <c r="B32" s="37" t="s">
        <v>192</v>
      </c>
      <c r="C32" s="36">
        <v>2812011</v>
      </c>
      <c r="D32" s="47">
        <f t="shared" si="0"/>
        <v>6372.96</v>
      </c>
      <c r="E32" s="47">
        <v>6309.87</v>
      </c>
      <c r="F32" s="47">
        <v>63.09</v>
      </c>
      <c r="G32" s="2"/>
      <c r="H32" s="2"/>
      <c r="I32" s="2"/>
      <c r="J32" s="2"/>
      <c r="K32" s="2"/>
      <c r="L32" s="2"/>
    </row>
    <row r="33" spans="1:12" x14ac:dyDescent="0.25">
      <c r="A33" s="36">
        <v>31</v>
      </c>
      <c r="B33" s="37" t="s">
        <v>193</v>
      </c>
      <c r="C33" s="36">
        <v>2813043</v>
      </c>
      <c r="D33" s="47">
        <f t="shared" si="0"/>
        <v>6899.9500000000007</v>
      </c>
      <c r="E33" s="47">
        <v>6831.64</v>
      </c>
      <c r="F33" s="47">
        <v>68.31</v>
      </c>
      <c r="G33" s="2"/>
      <c r="H33" s="2"/>
      <c r="I33" s="2"/>
      <c r="J33" s="2"/>
      <c r="K33" s="2"/>
      <c r="L33" s="2"/>
    </row>
    <row r="34" spans="1:12" x14ac:dyDescent="0.25">
      <c r="A34" s="36">
        <v>32</v>
      </c>
      <c r="B34" s="37" t="s">
        <v>194</v>
      </c>
      <c r="C34" s="36">
        <v>2862011</v>
      </c>
      <c r="D34" s="47">
        <f t="shared" si="0"/>
        <v>70909.77</v>
      </c>
      <c r="E34" s="47">
        <v>70207.72</v>
      </c>
      <c r="F34" s="47">
        <v>702.05</v>
      </c>
      <c r="G34" s="2"/>
      <c r="H34" s="2"/>
      <c r="I34" s="2"/>
      <c r="J34" s="2"/>
      <c r="K34" s="2"/>
      <c r="L34" s="2"/>
    </row>
    <row r="35" spans="1:12" x14ac:dyDescent="0.25">
      <c r="A35" s="36">
        <v>33</v>
      </c>
      <c r="B35" s="37" t="s">
        <v>195</v>
      </c>
      <c r="C35" s="36">
        <v>2814093</v>
      </c>
      <c r="D35" s="47">
        <f t="shared" si="0"/>
        <v>1531.9</v>
      </c>
      <c r="E35" s="47">
        <v>1516.74</v>
      </c>
      <c r="F35" s="47">
        <v>15.16</v>
      </c>
      <c r="G35" s="2"/>
      <c r="H35" s="2"/>
      <c r="I35" s="2"/>
      <c r="J35" s="2"/>
      <c r="K35" s="2"/>
      <c r="L35" s="2"/>
    </row>
    <row r="36" spans="1:12" x14ac:dyDescent="0.25">
      <c r="A36" s="36">
        <v>34</v>
      </c>
      <c r="B36" s="37" t="s">
        <v>196</v>
      </c>
      <c r="C36" s="36">
        <v>2809053</v>
      </c>
      <c r="D36" s="47">
        <f t="shared" si="0"/>
        <v>477.95</v>
      </c>
      <c r="E36" s="47">
        <v>473.22999999999996</v>
      </c>
      <c r="F36" s="47">
        <v>4.72</v>
      </c>
      <c r="G36" s="2"/>
      <c r="H36" s="2"/>
      <c r="I36" s="2"/>
      <c r="J36" s="2"/>
      <c r="K36" s="2"/>
      <c r="L36" s="2"/>
    </row>
    <row r="37" spans="1:12" x14ac:dyDescent="0.25">
      <c r="A37" s="36">
        <v>35</v>
      </c>
      <c r="B37" s="37" t="s">
        <v>197</v>
      </c>
      <c r="C37" s="36">
        <v>2816023</v>
      </c>
      <c r="D37" s="47">
        <f t="shared" si="0"/>
        <v>0</v>
      </c>
      <c r="E37" s="47">
        <v>0</v>
      </c>
      <c r="F37" s="47">
        <v>0</v>
      </c>
      <c r="G37" s="2"/>
      <c r="H37" s="2"/>
      <c r="I37" s="2"/>
      <c r="J37" s="2"/>
      <c r="K37" s="2"/>
      <c r="L37" s="2"/>
    </row>
    <row r="38" spans="1:12" x14ac:dyDescent="0.25">
      <c r="A38" s="36">
        <v>36</v>
      </c>
      <c r="B38" s="37" t="s">
        <v>198</v>
      </c>
      <c r="C38" s="36">
        <v>2815011</v>
      </c>
      <c r="D38" s="47">
        <f t="shared" si="0"/>
        <v>14004.16</v>
      </c>
      <c r="E38" s="47">
        <v>13865.52</v>
      </c>
      <c r="F38" s="47">
        <v>138.63999999999999</v>
      </c>
      <c r="G38" s="2"/>
      <c r="H38" s="2"/>
      <c r="I38" s="2"/>
      <c r="J38" s="2"/>
      <c r="K38" s="2"/>
      <c r="L38" s="2"/>
    </row>
    <row r="39" spans="1:12" x14ac:dyDescent="0.25">
      <c r="A39" s="36">
        <v>37</v>
      </c>
      <c r="B39" s="37" t="s">
        <v>199</v>
      </c>
      <c r="C39" s="36">
        <v>2804073</v>
      </c>
      <c r="D39" s="47">
        <f t="shared" si="0"/>
        <v>1297.3799999999999</v>
      </c>
      <c r="E39" s="47">
        <v>1284.54</v>
      </c>
      <c r="F39" s="47">
        <v>12.84</v>
      </c>
      <c r="G39" s="2"/>
      <c r="H39" s="2"/>
      <c r="I39" s="2"/>
      <c r="J39" s="2"/>
      <c r="K39" s="2"/>
      <c r="L39" s="2"/>
    </row>
    <row r="40" spans="1:12" x14ac:dyDescent="0.25">
      <c r="A40" s="36">
        <v>38</v>
      </c>
      <c r="B40" s="37" t="s">
        <v>200</v>
      </c>
      <c r="C40" s="36">
        <v>2817043</v>
      </c>
      <c r="D40" s="47">
        <f t="shared" si="0"/>
        <v>1072.3999999999999</v>
      </c>
      <c r="E40" s="47">
        <v>1061.79</v>
      </c>
      <c r="F40" s="47">
        <v>10.61</v>
      </c>
      <c r="G40" s="2"/>
      <c r="H40" s="2"/>
      <c r="I40" s="2"/>
      <c r="J40" s="2"/>
      <c r="K40" s="2"/>
      <c r="L40" s="2"/>
    </row>
    <row r="41" spans="1:12" x14ac:dyDescent="0.25">
      <c r="A41" s="36">
        <v>39</v>
      </c>
      <c r="B41" s="37" t="s">
        <v>201</v>
      </c>
      <c r="C41" s="36">
        <v>2802053</v>
      </c>
      <c r="D41" s="47">
        <f t="shared" si="0"/>
        <v>1491.86</v>
      </c>
      <c r="E41" s="47">
        <v>1477.1</v>
      </c>
      <c r="F41" s="47">
        <v>14.76</v>
      </c>
      <c r="G41" s="2"/>
      <c r="H41" s="2"/>
      <c r="I41" s="2"/>
      <c r="J41" s="2"/>
      <c r="K41" s="2"/>
      <c r="L41" s="2"/>
    </row>
    <row r="42" spans="1:12" x14ac:dyDescent="0.25">
      <c r="A42" s="36">
        <v>40</v>
      </c>
      <c r="B42" s="37" t="s">
        <v>202</v>
      </c>
      <c r="C42" s="36">
        <v>2816033</v>
      </c>
      <c r="D42" s="47">
        <f t="shared" si="0"/>
        <v>3140.25</v>
      </c>
      <c r="E42" s="47">
        <v>3109.17</v>
      </c>
      <c r="F42" s="47">
        <v>31.08</v>
      </c>
      <c r="G42" s="2"/>
      <c r="H42" s="2"/>
      <c r="I42" s="2"/>
      <c r="J42" s="2"/>
      <c r="K42" s="2"/>
      <c r="L42" s="2"/>
    </row>
    <row r="43" spans="1:12" x14ac:dyDescent="0.25">
      <c r="A43" s="36">
        <v>41</v>
      </c>
      <c r="B43" s="37" t="s">
        <v>203</v>
      </c>
      <c r="C43" s="36">
        <v>2808053</v>
      </c>
      <c r="D43" s="47">
        <f t="shared" si="0"/>
        <v>1097.3899999999999</v>
      </c>
      <c r="E43" s="47">
        <v>1086.54</v>
      </c>
      <c r="F43" s="47">
        <v>10.85</v>
      </c>
      <c r="G43" s="2"/>
      <c r="H43" s="2"/>
      <c r="I43" s="2"/>
      <c r="J43" s="2"/>
      <c r="K43" s="2"/>
      <c r="L43" s="2"/>
    </row>
    <row r="44" spans="1:12" x14ac:dyDescent="0.25">
      <c r="A44" s="36">
        <v>42</v>
      </c>
      <c r="B44" s="37" t="s">
        <v>204</v>
      </c>
      <c r="C44" s="36">
        <v>2816043</v>
      </c>
      <c r="D44" s="47">
        <f t="shared" si="0"/>
        <v>871.92</v>
      </c>
      <c r="E44" s="47">
        <v>863.3</v>
      </c>
      <c r="F44" s="47">
        <v>8.6199999999999992</v>
      </c>
      <c r="G44" s="2"/>
      <c r="H44" s="2"/>
      <c r="I44" s="2"/>
      <c r="J44" s="2"/>
      <c r="K44" s="2"/>
      <c r="L44" s="2"/>
    </row>
    <row r="45" spans="1:12" x14ac:dyDescent="0.25">
      <c r="A45" s="36">
        <v>43</v>
      </c>
      <c r="B45" s="37" t="s">
        <v>205</v>
      </c>
      <c r="C45" s="36">
        <v>2806083</v>
      </c>
      <c r="D45" s="47">
        <f t="shared" si="0"/>
        <v>776.92</v>
      </c>
      <c r="E45" s="47">
        <v>769.24</v>
      </c>
      <c r="F45" s="47">
        <v>7.68</v>
      </c>
      <c r="G45" s="2"/>
      <c r="H45" s="2"/>
      <c r="I45" s="2"/>
      <c r="J45" s="2"/>
      <c r="K45" s="2"/>
      <c r="L45" s="2"/>
    </row>
    <row r="46" spans="1:12" x14ac:dyDescent="0.25">
      <c r="A46" s="36">
        <v>44</v>
      </c>
      <c r="B46" s="37" t="s">
        <v>206</v>
      </c>
      <c r="C46" s="36">
        <v>2801063</v>
      </c>
      <c r="D46" s="47">
        <f t="shared" si="0"/>
        <v>0</v>
      </c>
      <c r="E46" s="47">
        <v>0</v>
      </c>
      <c r="F46" s="47">
        <v>0</v>
      </c>
      <c r="G46" s="2"/>
      <c r="H46" s="2"/>
      <c r="I46" s="2"/>
      <c r="J46" s="2"/>
      <c r="K46" s="2"/>
      <c r="L46" s="2"/>
    </row>
    <row r="47" spans="1:12" x14ac:dyDescent="0.25">
      <c r="A47" s="36">
        <v>45</v>
      </c>
      <c r="B47" s="37" t="s">
        <v>207</v>
      </c>
      <c r="C47" s="36">
        <v>2807063</v>
      </c>
      <c r="D47" s="47">
        <f t="shared" si="0"/>
        <v>181.48</v>
      </c>
      <c r="E47" s="47">
        <v>179.69</v>
      </c>
      <c r="F47" s="47">
        <v>1.79</v>
      </c>
      <c r="G47" s="2"/>
      <c r="H47" s="2"/>
      <c r="I47" s="2"/>
      <c r="J47" s="2"/>
      <c r="K47" s="2"/>
      <c r="L47" s="2"/>
    </row>
    <row r="48" spans="1:12" x14ac:dyDescent="0.25">
      <c r="A48" s="36">
        <v>46</v>
      </c>
      <c r="B48" s="37" t="s">
        <v>208</v>
      </c>
      <c r="C48" s="36">
        <v>2817011</v>
      </c>
      <c r="D48" s="47">
        <f t="shared" si="0"/>
        <v>7133.41</v>
      </c>
      <c r="E48" s="47">
        <v>7062.79</v>
      </c>
      <c r="F48" s="47">
        <v>70.62</v>
      </c>
      <c r="G48" s="2"/>
      <c r="H48" s="2"/>
      <c r="I48" s="2"/>
      <c r="J48" s="2"/>
      <c r="K48" s="2"/>
      <c r="L48" s="2"/>
    </row>
    <row r="49" spans="1:12" x14ac:dyDescent="0.25">
      <c r="A49" s="36">
        <v>47</v>
      </c>
      <c r="B49" s="37" t="s">
        <v>209</v>
      </c>
      <c r="C49" s="36">
        <v>2804093</v>
      </c>
      <c r="D49" s="47">
        <f t="shared" si="0"/>
        <v>776.92</v>
      </c>
      <c r="E49" s="47">
        <v>769.24</v>
      </c>
      <c r="F49" s="47">
        <v>7.68</v>
      </c>
      <c r="G49" s="2"/>
      <c r="H49" s="2"/>
      <c r="I49" s="2"/>
      <c r="J49" s="2"/>
      <c r="K49" s="2"/>
      <c r="L49" s="2"/>
    </row>
    <row r="50" spans="1:12" x14ac:dyDescent="0.25">
      <c r="A50" s="36">
        <v>48</v>
      </c>
      <c r="B50" s="37" t="s">
        <v>210</v>
      </c>
      <c r="C50" s="36">
        <v>2819033</v>
      </c>
      <c r="D50" s="47">
        <f t="shared" si="0"/>
        <v>4082.15</v>
      </c>
      <c r="E50" s="47">
        <v>4041.7400000000002</v>
      </c>
      <c r="F50" s="47">
        <v>40.409999999999997</v>
      </c>
      <c r="G50" s="2"/>
      <c r="H50" s="2"/>
      <c r="I50" s="2"/>
      <c r="J50" s="2"/>
      <c r="K50" s="2"/>
      <c r="L50" s="2"/>
    </row>
    <row r="51" spans="1:12" x14ac:dyDescent="0.25">
      <c r="A51" s="36">
        <v>49</v>
      </c>
      <c r="B51" s="37" t="s">
        <v>211</v>
      </c>
      <c r="C51" s="36">
        <v>2807073</v>
      </c>
      <c r="D51" s="47">
        <f t="shared" si="0"/>
        <v>0</v>
      </c>
      <c r="E51" s="47">
        <v>0</v>
      </c>
      <c r="F51" s="47">
        <v>0</v>
      </c>
      <c r="G51" s="2"/>
      <c r="H51" s="2"/>
      <c r="I51" s="2"/>
      <c r="J51" s="2"/>
      <c r="K51" s="2"/>
      <c r="L51" s="2"/>
    </row>
    <row r="52" spans="1:12" x14ac:dyDescent="0.25">
      <c r="A52" s="36">
        <v>50</v>
      </c>
      <c r="B52" s="37" t="s">
        <v>212</v>
      </c>
      <c r="C52" s="36">
        <v>2818012</v>
      </c>
      <c r="D52" s="47">
        <f t="shared" si="0"/>
        <v>82.490000000000009</v>
      </c>
      <c r="E52" s="47">
        <v>81.680000000000007</v>
      </c>
      <c r="F52" s="47">
        <v>0.81</v>
      </c>
      <c r="G52" s="2"/>
      <c r="H52" s="2"/>
      <c r="I52" s="2"/>
      <c r="J52" s="2"/>
      <c r="K52" s="2"/>
      <c r="L52" s="2"/>
    </row>
    <row r="53" spans="1:12" x14ac:dyDescent="0.25">
      <c r="A53" s="36">
        <v>51</v>
      </c>
      <c r="B53" s="37" t="s">
        <v>213</v>
      </c>
      <c r="C53" s="36">
        <v>2808022</v>
      </c>
      <c r="D53" s="47">
        <f t="shared" si="0"/>
        <v>494.95</v>
      </c>
      <c r="E53" s="47">
        <v>490.06</v>
      </c>
      <c r="F53" s="47">
        <v>4.8899999999999997</v>
      </c>
      <c r="G53" s="2"/>
      <c r="H53" s="2"/>
      <c r="I53" s="2"/>
      <c r="J53" s="2"/>
      <c r="K53" s="2"/>
      <c r="L53" s="2"/>
    </row>
    <row r="54" spans="1:12" x14ac:dyDescent="0.25">
      <c r="A54" s="36">
        <v>52</v>
      </c>
      <c r="B54" s="37" t="s">
        <v>214</v>
      </c>
      <c r="C54" s="36">
        <v>2801032</v>
      </c>
      <c r="D54" s="47">
        <f t="shared" si="0"/>
        <v>164.99</v>
      </c>
      <c r="E54" s="47">
        <v>163.36000000000001</v>
      </c>
      <c r="F54" s="47">
        <v>1.63</v>
      </c>
      <c r="G54" s="2"/>
      <c r="H54" s="2"/>
      <c r="I54" s="2"/>
      <c r="J54" s="2"/>
      <c r="K54" s="2"/>
      <c r="L54" s="2"/>
    </row>
    <row r="55" spans="1:12" x14ac:dyDescent="0.25">
      <c r="A55" s="36">
        <v>53</v>
      </c>
      <c r="B55" s="37" t="s">
        <v>215</v>
      </c>
      <c r="C55" s="36">
        <v>2812022</v>
      </c>
      <c r="D55" s="47">
        <f t="shared" si="0"/>
        <v>181.48</v>
      </c>
      <c r="E55" s="47">
        <v>179.69</v>
      </c>
      <c r="F55" s="47">
        <v>1.79</v>
      </c>
      <c r="G55" s="2"/>
      <c r="H55" s="2"/>
      <c r="I55" s="2"/>
      <c r="J55" s="2"/>
      <c r="K55" s="2"/>
      <c r="L55" s="2"/>
    </row>
    <row r="56" spans="1:12" x14ac:dyDescent="0.25">
      <c r="A56" s="36">
        <v>54</v>
      </c>
      <c r="B56" s="37" t="s">
        <v>216</v>
      </c>
      <c r="C56" s="36">
        <v>2802022</v>
      </c>
      <c r="D56" s="47">
        <f t="shared" si="0"/>
        <v>375.46</v>
      </c>
      <c r="E56" s="47">
        <v>371.75</v>
      </c>
      <c r="F56" s="47">
        <v>3.71</v>
      </c>
      <c r="G56" s="2"/>
      <c r="H56" s="2"/>
      <c r="I56" s="2"/>
      <c r="J56" s="2"/>
      <c r="K56" s="2"/>
      <c r="L56" s="2"/>
    </row>
    <row r="57" spans="1:12" x14ac:dyDescent="0.25">
      <c r="A57" s="36">
        <v>55</v>
      </c>
      <c r="B57" s="37" t="s">
        <v>217</v>
      </c>
      <c r="C57" s="36">
        <v>2819012</v>
      </c>
      <c r="D57" s="47">
        <f t="shared" si="0"/>
        <v>0</v>
      </c>
      <c r="E57" s="47">
        <v>0</v>
      </c>
      <c r="F57" s="47">
        <v>0</v>
      </c>
      <c r="G57" s="2"/>
      <c r="H57" s="2"/>
      <c r="I57" s="2"/>
      <c r="J57" s="2"/>
      <c r="K57" s="2"/>
      <c r="L57" s="2"/>
    </row>
    <row r="58" spans="1:12" x14ac:dyDescent="0.25">
      <c r="A58" s="36">
        <v>56</v>
      </c>
      <c r="B58" s="37" t="s">
        <v>218</v>
      </c>
      <c r="C58" s="36">
        <v>2815022</v>
      </c>
      <c r="D58" s="47">
        <f t="shared" si="0"/>
        <v>0</v>
      </c>
      <c r="E58" s="47">
        <v>0</v>
      </c>
      <c r="F58" s="47">
        <v>0</v>
      </c>
      <c r="G58" s="2"/>
      <c r="H58" s="2"/>
      <c r="I58" s="2"/>
      <c r="J58" s="2"/>
      <c r="K58" s="2"/>
      <c r="L58" s="2"/>
    </row>
    <row r="59" spans="1:12" x14ac:dyDescent="0.25">
      <c r="A59" s="36">
        <v>57</v>
      </c>
      <c r="B59" s="37" t="s">
        <v>219</v>
      </c>
      <c r="C59" s="36">
        <v>2818022</v>
      </c>
      <c r="D59" s="47">
        <f t="shared" si="0"/>
        <v>0</v>
      </c>
      <c r="E59" s="47">
        <v>0</v>
      </c>
      <c r="F59" s="47">
        <v>0</v>
      </c>
      <c r="G59" s="2"/>
      <c r="H59" s="2"/>
      <c r="I59" s="2"/>
      <c r="J59" s="2"/>
      <c r="K59" s="2"/>
      <c r="L59" s="2"/>
    </row>
    <row r="60" spans="1:12" x14ac:dyDescent="0.25">
      <c r="A60" s="36">
        <v>58</v>
      </c>
      <c r="B60" s="37" t="s">
        <v>220</v>
      </c>
      <c r="C60" s="36">
        <v>2814042</v>
      </c>
      <c r="D60" s="47">
        <f t="shared" si="0"/>
        <v>1577.36</v>
      </c>
      <c r="E60" s="47">
        <v>1561.76</v>
      </c>
      <c r="F60" s="47">
        <v>15.6</v>
      </c>
      <c r="G60" s="2"/>
      <c r="H60" s="2"/>
      <c r="I60" s="2"/>
      <c r="J60" s="2"/>
      <c r="K60" s="2"/>
      <c r="L60" s="2"/>
    </row>
    <row r="61" spans="1:12" x14ac:dyDescent="0.25">
      <c r="A61" s="36">
        <v>59</v>
      </c>
      <c r="B61" s="37" t="s">
        <v>221</v>
      </c>
      <c r="C61" s="36">
        <v>2803022</v>
      </c>
      <c r="D61" s="47">
        <f t="shared" si="0"/>
        <v>265.47000000000003</v>
      </c>
      <c r="E61" s="47">
        <v>262.85000000000002</v>
      </c>
      <c r="F61" s="47">
        <v>2.62</v>
      </c>
      <c r="G61" s="2"/>
      <c r="H61" s="2"/>
      <c r="I61" s="2"/>
      <c r="J61" s="2"/>
      <c r="K61" s="2"/>
      <c r="L61" s="2"/>
    </row>
    <row r="62" spans="1:12" x14ac:dyDescent="0.25">
      <c r="A62" s="36">
        <v>60</v>
      </c>
      <c r="B62" s="37" t="s">
        <v>222</v>
      </c>
      <c r="C62" s="36">
        <v>2817022</v>
      </c>
      <c r="D62" s="47">
        <f t="shared" si="0"/>
        <v>0</v>
      </c>
      <c r="E62" s="47">
        <v>0</v>
      </c>
      <c r="F62" s="47">
        <v>0</v>
      </c>
      <c r="G62" s="2"/>
      <c r="H62" s="2"/>
      <c r="I62" s="2"/>
      <c r="J62" s="2"/>
      <c r="K62" s="2"/>
      <c r="L62" s="2"/>
    </row>
    <row r="63" spans="1:12" x14ac:dyDescent="0.25">
      <c r="A63" s="36">
        <v>61</v>
      </c>
      <c r="B63" s="37" t="s">
        <v>223</v>
      </c>
      <c r="C63" s="36">
        <v>2804012</v>
      </c>
      <c r="D63" s="47">
        <f t="shared" si="0"/>
        <v>613.46</v>
      </c>
      <c r="E63" s="47">
        <v>607.39</v>
      </c>
      <c r="F63" s="47">
        <v>6.07</v>
      </c>
      <c r="G63" s="2"/>
      <c r="H63" s="2"/>
      <c r="I63" s="2"/>
      <c r="J63" s="2"/>
      <c r="K63" s="2"/>
      <c r="L63" s="2"/>
    </row>
    <row r="64" spans="1:12" x14ac:dyDescent="0.25">
      <c r="A64" s="36">
        <v>62</v>
      </c>
      <c r="B64" s="37" t="s">
        <v>224</v>
      </c>
      <c r="C64" s="36">
        <v>2805022</v>
      </c>
      <c r="D64" s="47">
        <f t="shared" si="0"/>
        <v>1658.3300000000002</v>
      </c>
      <c r="E64" s="47">
        <v>1641.93</v>
      </c>
      <c r="F64" s="47">
        <v>16.399999999999999</v>
      </c>
      <c r="G64" s="2"/>
      <c r="H64" s="2"/>
      <c r="I64" s="2"/>
      <c r="J64" s="2"/>
      <c r="K64" s="2"/>
      <c r="L64" s="2"/>
    </row>
    <row r="65" spans="1:12" x14ac:dyDescent="0.25">
      <c r="A65" s="36">
        <v>63</v>
      </c>
      <c r="B65" s="37" t="s">
        <v>225</v>
      </c>
      <c r="C65" s="36">
        <v>2814052</v>
      </c>
      <c r="D65" s="47">
        <f t="shared" si="0"/>
        <v>622.94000000000005</v>
      </c>
      <c r="E65" s="47">
        <v>616.78000000000009</v>
      </c>
      <c r="F65" s="47">
        <v>6.16</v>
      </c>
      <c r="G65" s="2"/>
      <c r="H65" s="2"/>
      <c r="I65" s="2"/>
      <c r="J65" s="2"/>
      <c r="K65" s="2"/>
      <c r="L65" s="2"/>
    </row>
    <row r="66" spans="1:12" x14ac:dyDescent="0.25">
      <c r="A66" s="36">
        <v>64</v>
      </c>
      <c r="B66" s="37" t="s">
        <v>226</v>
      </c>
      <c r="C66" s="36">
        <v>2806042</v>
      </c>
      <c r="D66" s="47">
        <f t="shared" si="0"/>
        <v>109.99</v>
      </c>
      <c r="E66" s="47">
        <v>108.91</v>
      </c>
      <c r="F66" s="47">
        <v>1.08</v>
      </c>
      <c r="G66" s="2"/>
      <c r="H66" s="2"/>
      <c r="I66" s="2"/>
      <c r="J66" s="2"/>
      <c r="K66" s="2"/>
      <c r="L66" s="2"/>
    </row>
    <row r="67" spans="1:12" x14ac:dyDescent="0.25">
      <c r="A67" s="36">
        <v>65</v>
      </c>
      <c r="B67" s="37" t="s">
        <v>227</v>
      </c>
      <c r="C67" s="36">
        <v>2804022</v>
      </c>
      <c r="D67" s="47">
        <f t="shared" si="0"/>
        <v>27.5</v>
      </c>
      <c r="E67" s="47">
        <v>27.23</v>
      </c>
      <c r="F67" s="47">
        <v>0.27</v>
      </c>
      <c r="G67" s="2"/>
      <c r="H67" s="2"/>
      <c r="I67" s="2"/>
      <c r="J67" s="2"/>
      <c r="K67" s="2"/>
      <c r="L67" s="2"/>
    </row>
    <row r="68" spans="1:12" x14ac:dyDescent="0.25">
      <c r="A68" s="36">
        <v>66</v>
      </c>
      <c r="B68" s="37" t="s">
        <v>228</v>
      </c>
      <c r="C68" s="36">
        <v>2801052</v>
      </c>
      <c r="D68" s="47">
        <f t="shared" ref="D68:D131" si="2">E68+F68</f>
        <v>0</v>
      </c>
      <c r="E68" s="47">
        <v>0</v>
      </c>
      <c r="F68" s="47">
        <v>0</v>
      </c>
      <c r="G68" s="2"/>
      <c r="H68" s="2"/>
      <c r="I68" s="2"/>
      <c r="J68" s="2"/>
      <c r="K68" s="2"/>
      <c r="L68" s="2"/>
    </row>
    <row r="69" spans="1:12" x14ac:dyDescent="0.25">
      <c r="A69" s="36">
        <v>67</v>
      </c>
      <c r="B69" s="37" t="s">
        <v>229</v>
      </c>
      <c r="C69" s="36">
        <v>2812032</v>
      </c>
      <c r="D69" s="47">
        <f t="shared" si="2"/>
        <v>511.44</v>
      </c>
      <c r="E69" s="47">
        <v>506.39</v>
      </c>
      <c r="F69" s="47">
        <v>5.05</v>
      </c>
      <c r="G69" s="2"/>
      <c r="H69" s="2"/>
      <c r="I69" s="2"/>
      <c r="J69" s="2"/>
      <c r="K69" s="2"/>
      <c r="L69" s="2"/>
    </row>
    <row r="70" spans="1:12" x14ac:dyDescent="0.25">
      <c r="A70" s="36">
        <v>68</v>
      </c>
      <c r="B70" s="37" t="s">
        <v>230</v>
      </c>
      <c r="C70" s="36">
        <v>2804032</v>
      </c>
      <c r="D70" s="47">
        <f t="shared" si="2"/>
        <v>212.48</v>
      </c>
      <c r="E70" s="47">
        <v>210.38</v>
      </c>
      <c r="F70" s="47">
        <v>2.1</v>
      </c>
      <c r="G70" s="2"/>
      <c r="H70" s="2"/>
      <c r="I70" s="2"/>
      <c r="J70" s="2"/>
      <c r="K70" s="2"/>
      <c r="L70" s="2"/>
    </row>
    <row r="71" spans="1:12" x14ac:dyDescent="0.25">
      <c r="A71" s="36">
        <v>69</v>
      </c>
      <c r="B71" s="37" t="s">
        <v>231</v>
      </c>
      <c r="C71" s="36">
        <v>2815032</v>
      </c>
      <c r="D71" s="47">
        <f t="shared" si="2"/>
        <v>622.94000000000005</v>
      </c>
      <c r="E71" s="47">
        <v>616.78000000000009</v>
      </c>
      <c r="F71" s="47">
        <v>6.16</v>
      </c>
      <c r="G71" s="2"/>
      <c r="H71" s="2"/>
      <c r="I71" s="2"/>
      <c r="J71" s="2"/>
      <c r="K71" s="2"/>
      <c r="L71" s="2"/>
    </row>
    <row r="72" spans="1:12" x14ac:dyDescent="0.25">
      <c r="A72" s="36">
        <v>70</v>
      </c>
      <c r="B72" s="37" t="s">
        <v>232</v>
      </c>
      <c r="C72" s="36">
        <v>2807032</v>
      </c>
      <c r="D72" s="47">
        <f t="shared" si="2"/>
        <v>446.95</v>
      </c>
      <c r="E72" s="47">
        <v>442.53999999999996</v>
      </c>
      <c r="F72" s="47">
        <v>4.41</v>
      </c>
      <c r="G72" s="2"/>
      <c r="H72" s="2"/>
      <c r="I72" s="2"/>
      <c r="J72" s="2"/>
      <c r="K72" s="2"/>
      <c r="L72" s="2"/>
    </row>
    <row r="73" spans="1:12" x14ac:dyDescent="0.25">
      <c r="A73" s="36">
        <v>71</v>
      </c>
      <c r="B73" s="37" t="s">
        <v>233</v>
      </c>
      <c r="C73" s="36">
        <v>2803032</v>
      </c>
      <c r="D73" s="47">
        <f t="shared" si="2"/>
        <v>446.95</v>
      </c>
      <c r="E73" s="47">
        <v>442.53999999999996</v>
      </c>
      <c r="F73" s="47">
        <v>4.41</v>
      </c>
      <c r="G73" s="2"/>
      <c r="H73" s="2"/>
      <c r="I73" s="2"/>
      <c r="J73" s="2"/>
      <c r="K73" s="2"/>
      <c r="L73" s="2"/>
    </row>
    <row r="74" spans="1:12" x14ac:dyDescent="0.25">
      <c r="A74" s="36">
        <v>72</v>
      </c>
      <c r="B74" s="37" t="s">
        <v>234</v>
      </c>
      <c r="C74" s="36">
        <v>2811012</v>
      </c>
      <c r="D74" s="47">
        <f t="shared" si="2"/>
        <v>0</v>
      </c>
      <c r="E74" s="47">
        <v>0</v>
      </c>
      <c r="F74" s="47">
        <v>0</v>
      </c>
      <c r="G74" s="2"/>
      <c r="H74" s="2"/>
      <c r="I74" s="2"/>
      <c r="J74" s="2"/>
      <c r="K74" s="2"/>
      <c r="L74" s="2"/>
    </row>
    <row r="75" spans="1:12" x14ac:dyDescent="0.25">
      <c r="A75" s="36">
        <v>73</v>
      </c>
      <c r="B75" s="37" t="s">
        <v>235</v>
      </c>
      <c r="C75" s="36">
        <v>2811022</v>
      </c>
      <c r="D75" s="47">
        <f t="shared" si="2"/>
        <v>0</v>
      </c>
      <c r="E75" s="47">
        <v>0</v>
      </c>
      <c r="F75" s="47">
        <v>0</v>
      </c>
      <c r="G75" s="2"/>
      <c r="H75" s="2"/>
      <c r="I75" s="2"/>
      <c r="J75" s="2"/>
      <c r="K75" s="2"/>
      <c r="L75" s="2"/>
    </row>
    <row r="76" spans="1:12" x14ac:dyDescent="0.25">
      <c r="A76" s="36">
        <v>74</v>
      </c>
      <c r="B76" s="37" t="s">
        <v>236</v>
      </c>
      <c r="C76" s="36">
        <v>2817032</v>
      </c>
      <c r="D76" s="47">
        <f t="shared" si="2"/>
        <v>357.46</v>
      </c>
      <c r="E76" s="47">
        <v>353.93</v>
      </c>
      <c r="F76" s="47">
        <v>3.53</v>
      </c>
      <c r="G76" s="2"/>
      <c r="H76" s="2"/>
      <c r="I76" s="2"/>
      <c r="J76" s="2"/>
      <c r="K76" s="2"/>
      <c r="L76" s="2"/>
    </row>
    <row r="77" spans="1:12" x14ac:dyDescent="0.25">
      <c r="A77" s="36">
        <v>75</v>
      </c>
      <c r="B77" s="37" t="s">
        <v>237</v>
      </c>
      <c r="C77" s="36">
        <v>2814072</v>
      </c>
      <c r="D77" s="47">
        <f t="shared" si="2"/>
        <v>3239.7200000000003</v>
      </c>
      <c r="E77" s="47">
        <v>3207.65</v>
      </c>
      <c r="F77" s="47">
        <v>32.07</v>
      </c>
      <c r="G77" s="2"/>
      <c r="H77" s="2"/>
      <c r="I77" s="2"/>
      <c r="J77" s="2"/>
      <c r="K77" s="2"/>
      <c r="L77" s="2"/>
    </row>
    <row r="78" spans="1:12" x14ac:dyDescent="0.25">
      <c r="A78" s="36">
        <v>76</v>
      </c>
      <c r="B78" s="37" t="s">
        <v>238</v>
      </c>
      <c r="C78" s="36">
        <v>2805032</v>
      </c>
      <c r="D78" s="47">
        <f t="shared" si="2"/>
        <v>0</v>
      </c>
      <c r="E78" s="47">
        <v>0</v>
      </c>
      <c r="F78" s="47">
        <v>0</v>
      </c>
      <c r="G78" s="2"/>
      <c r="H78" s="2"/>
      <c r="I78" s="2"/>
      <c r="J78" s="2"/>
      <c r="K78" s="2"/>
      <c r="L78" s="2"/>
    </row>
    <row r="79" spans="1:12" x14ac:dyDescent="0.25">
      <c r="A79" s="36">
        <v>77</v>
      </c>
      <c r="B79" s="37" t="s">
        <v>239</v>
      </c>
      <c r="C79" s="36">
        <v>2808032</v>
      </c>
      <c r="D79" s="47">
        <f t="shared" si="2"/>
        <v>0</v>
      </c>
      <c r="E79" s="47">
        <v>0</v>
      </c>
      <c r="F79" s="47">
        <v>0</v>
      </c>
      <c r="G79" s="2"/>
      <c r="H79" s="2"/>
      <c r="I79" s="2"/>
      <c r="J79" s="2"/>
      <c r="K79" s="2"/>
      <c r="L79" s="2"/>
    </row>
    <row r="80" spans="1:12" x14ac:dyDescent="0.25">
      <c r="A80" s="36">
        <v>78</v>
      </c>
      <c r="B80" s="37" t="s">
        <v>240</v>
      </c>
      <c r="C80" s="36">
        <v>2809022</v>
      </c>
      <c r="D80" s="47">
        <f t="shared" si="2"/>
        <v>0</v>
      </c>
      <c r="E80" s="47">
        <v>0</v>
      </c>
      <c r="F80" s="47">
        <v>0</v>
      </c>
      <c r="G80" s="2"/>
      <c r="H80" s="2"/>
      <c r="I80" s="2"/>
      <c r="J80" s="2"/>
      <c r="K80" s="2"/>
      <c r="L80" s="2"/>
    </row>
    <row r="81" spans="1:12" x14ac:dyDescent="0.25">
      <c r="A81" s="36">
        <v>79</v>
      </c>
      <c r="B81" s="37" t="s">
        <v>241</v>
      </c>
      <c r="C81" s="36">
        <v>2814082</v>
      </c>
      <c r="D81" s="47">
        <f t="shared" si="2"/>
        <v>0</v>
      </c>
      <c r="E81" s="47">
        <v>0</v>
      </c>
      <c r="F81" s="47">
        <v>0</v>
      </c>
      <c r="G81" s="2"/>
      <c r="H81" s="2"/>
      <c r="I81" s="2"/>
      <c r="J81" s="2"/>
      <c r="K81" s="2"/>
      <c r="L81" s="2"/>
    </row>
    <row r="82" spans="1:12" x14ac:dyDescent="0.25">
      <c r="A82" s="36">
        <v>80</v>
      </c>
      <c r="B82" s="37" t="s">
        <v>242</v>
      </c>
      <c r="C82" s="36">
        <v>2813032</v>
      </c>
      <c r="D82" s="47">
        <f t="shared" si="2"/>
        <v>265.47000000000003</v>
      </c>
      <c r="E82" s="47">
        <v>262.85000000000002</v>
      </c>
      <c r="F82" s="47">
        <v>2.62</v>
      </c>
      <c r="G82" s="2"/>
      <c r="H82" s="2"/>
      <c r="I82" s="2"/>
      <c r="J82" s="2"/>
      <c r="K82" s="2"/>
      <c r="L82" s="2"/>
    </row>
    <row r="83" spans="1:12" x14ac:dyDescent="0.25">
      <c r="A83" s="36">
        <v>81</v>
      </c>
      <c r="B83" s="37" t="s">
        <v>243</v>
      </c>
      <c r="C83" s="36">
        <v>2811032</v>
      </c>
      <c r="D83" s="47">
        <f t="shared" si="2"/>
        <v>419.45</v>
      </c>
      <c r="E83" s="47">
        <v>415.31</v>
      </c>
      <c r="F83" s="47">
        <v>4.1399999999999997</v>
      </c>
      <c r="G83" s="2"/>
      <c r="H83" s="2"/>
      <c r="I83" s="2"/>
      <c r="J83" s="2"/>
      <c r="K83" s="2"/>
      <c r="L83" s="2"/>
    </row>
    <row r="84" spans="1:12" x14ac:dyDescent="0.25">
      <c r="A84" s="36">
        <v>82</v>
      </c>
      <c r="B84" s="37" t="s">
        <v>244</v>
      </c>
      <c r="C84" s="36">
        <v>2806052</v>
      </c>
      <c r="D84" s="47">
        <f t="shared" si="2"/>
        <v>54.99</v>
      </c>
      <c r="E84" s="47">
        <v>54.45</v>
      </c>
      <c r="F84" s="47">
        <v>0.54</v>
      </c>
      <c r="G84" s="2"/>
      <c r="H84" s="2"/>
      <c r="I84" s="2"/>
      <c r="J84" s="2"/>
      <c r="K84" s="2"/>
      <c r="L84" s="2"/>
    </row>
    <row r="85" spans="1:12" x14ac:dyDescent="0.25">
      <c r="A85" s="36">
        <v>83</v>
      </c>
      <c r="B85" s="37" t="s">
        <v>245</v>
      </c>
      <c r="C85" s="36">
        <v>2812042</v>
      </c>
      <c r="D85" s="47">
        <f t="shared" si="2"/>
        <v>0</v>
      </c>
      <c r="E85" s="47">
        <v>0</v>
      </c>
      <c r="F85" s="47">
        <v>0</v>
      </c>
      <c r="G85" s="2"/>
      <c r="H85" s="2"/>
      <c r="I85" s="2"/>
      <c r="J85" s="2"/>
      <c r="K85" s="2"/>
      <c r="L85" s="2"/>
    </row>
    <row r="86" spans="1:12" x14ac:dyDescent="0.25">
      <c r="A86" s="36">
        <v>84</v>
      </c>
      <c r="B86" s="37" t="s">
        <v>246</v>
      </c>
      <c r="C86" s="36">
        <v>2802042</v>
      </c>
      <c r="D86" s="47">
        <f t="shared" si="2"/>
        <v>181.48</v>
      </c>
      <c r="E86" s="47">
        <v>179.69</v>
      </c>
      <c r="F86" s="47">
        <v>1.79</v>
      </c>
      <c r="G86" s="2"/>
      <c r="H86" s="2"/>
      <c r="I86" s="2"/>
      <c r="J86" s="2"/>
      <c r="K86" s="2"/>
      <c r="L86" s="2"/>
    </row>
    <row r="87" spans="1:12" x14ac:dyDescent="0.25">
      <c r="A87" s="36">
        <v>85</v>
      </c>
      <c r="B87" s="37" t="s">
        <v>247</v>
      </c>
      <c r="C87" s="36">
        <v>2809032</v>
      </c>
      <c r="D87" s="47">
        <f t="shared" si="2"/>
        <v>0</v>
      </c>
      <c r="E87" s="47">
        <v>0</v>
      </c>
      <c r="F87" s="47">
        <v>0</v>
      </c>
      <c r="G87" s="2"/>
      <c r="H87" s="2"/>
      <c r="I87" s="2"/>
      <c r="J87" s="2"/>
      <c r="K87" s="2"/>
      <c r="L87" s="2"/>
    </row>
    <row r="88" spans="1:12" x14ac:dyDescent="0.25">
      <c r="A88" s="36">
        <v>86</v>
      </c>
      <c r="B88" s="37" t="s">
        <v>248</v>
      </c>
      <c r="C88" s="36">
        <v>2807052</v>
      </c>
      <c r="D88" s="47">
        <f t="shared" si="2"/>
        <v>1047.9099999999999</v>
      </c>
      <c r="E88" s="47">
        <v>1037.54</v>
      </c>
      <c r="F88" s="47">
        <v>10.37</v>
      </c>
      <c r="G88" s="2"/>
      <c r="H88" s="2"/>
      <c r="I88" s="2"/>
      <c r="J88" s="2"/>
      <c r="K88" s="2"/>
      <c r="L88" s="2"/>
    </row>
    <row r="89" spans="1:12" x14ac:dyDescent="0.25">
      <c r="A89" s="36">
        <v>87</v>
      </c>
      <c r="B89" s="37" t="s">
        <v>249</v>
      </c>
      <c r="C89" s="36">
        <v>2809042</v>
      </c>
      <c r="D89" s="47">
        <f t="shared" si="2"/>
        <v>0</v>
      </c>
      <c r="E89" s="47">
        <v>0</v>
      </c>
      <c r="F89" s="47">
        <v>0</v>
      </c>
      <c r="G89" s="2"/>
      <c r="H89" s="2"/>
      <c r="I89" s="2"/>
      <c r="J89" s="2"/>
      <c r="K89" s="2"/>
      <c r="L89" s="2"/>
    </row>
    <row r="90" spans="1:12" x14ac:dyDescent="0.25">
      <c r="A90" s="36">
        <v>88</v>
      </c>
      <c r="B90" s="37" t="s">
        <v>250</v>
      </c>
      <c r="C90" s="36">
        <v>2815042</v>
      </c>
      <c r="D90" s="47">
        <f t="shared" si="2"/>
        <v>1196.3799999999999</v>
      </c>
      <c r="E90" s="47">
        <v>1184.55</v>
      </c>
      <c r="F90" s="47">
        <v>11.83</v>
      </c>
      <c r="G90" s="2"/>
      <c r="H90" s="2"/>
      <c r="I90" s="2"/>
      <c r="J90" s="2"/>
      <c r="K90" s="2"/>
      <c r="L90" s="2"/>
    </row>
    <row r="91" spans="1:12" x14ac:dyDescent="0.25">
      <c r="A91" s="36">
        <v>89</v>
      </c>
      <c r="B91" s="37" t="s">
        <v>251</v>
      </c>
      <c r="C91" s="36">
        <v>2815052</v>
      </c>
      <c r="D91" s="47">
        <f t="shared" si="2"/>
        <v>530.95000000000005</v>
      </c>
      <c r="E91" s="47">
        <v>525.70000000000005</v>
      </c>
      <c r="F91" s="47">
        <v>5.25</v>
      </c>
      <c r="G91" s="2"/>
      <c r="H91" s="2"/>
      <c r="I91" s="2"/>
      <c r="J91" s="2"/>
      <c r="K91" s="2"/>
      <c r="L91" s="2"/>
    </row>
    <row r="92" spans="1:12" x14ac:dyDescent="0.25">
      <c r="A92" s="36">
        <v>90</v>
      </c>
      <c r="B92" s="37" t="s">
        <v>252</v>
      </c>
      <c r="C92" s="36">
        <v>2804042</v>
      </c>
      <c r="D92" s="47">
        <f t="shared" si="2"/>
        <v>54.99</v>
      </c>
      <c r="E92" s="47">
        <v>54.45</v>
      </c>
      <c r="F92" s="47">
        <v>0.54</v>
      </c>
      <c r="G92" s="2"/>
      <c r="H92" s="2"/>
      <c r="I92" s="2"/>
      <c r="J92" s="2"/>
      <c r="K92" s="2"/>
      <c r="L92" s="2"/>
    </row>
    <row r="93" spans="1:12" x14ac:dyDescent="0.25">
      <c r="A93" s="36">
        <v>91</v>
      </c>
      <c r="B93" s="37" t="s">
        <v>253</v>
      </c>
      <c r="C93" s="36">
        <v>2804052</v>
      </c>
      <c r="D93" s="47">
        <f t="shared" si="2"/>
        <v>714.93000000000006</v>
      </c>
      <c r="E93" s="47">
        <v>707.86</v>
      </c>
      <c r="F93" s="47">
        <v>7.07</v>
      </c>
      <c r="G93" s="2"/>
      <c r="H93" s="2"/>
      <c r="I93" s="2"/>
      <c r="J93" s="2"/>
      <c r="K93" s="2"/>
      <c r="L93" s="2"/>
    </row>
    <row r="94" spans="1:12" x14ac:dyDescent="0.25">
      <c r="A94" s="36">
        <v>92</v>
      </c>
      <c r="B94" s="37" t="s">
        <v>254</v>
      </c>
      <c r="C94" s="36">
        <v>2806062</v>
      </c>
      <c r="D94" s="47">
        <f t="shared" si="2"/>
        <v>0</v>
      </c>
      <c r="E94" s="47">
        <v>0</v>
      </c>
      <c r="F94" s="47">
        <v>0</v>
      </c>
      <c r="G94" s="2"/>
      <c r="H94" s="2"/>
      <c r="I94" s="2"/>
      <c r="J94" s="2"/>
      <c r="K94" s="2"/>
      <c r="L94" s="2"/>
    </row>
    <row r="95" spans="1:12" x14ac:dyDescent="0.25">
      <c r="A95" s="36">
        <v>93</v>
      </c>
      <c r="B95" s="37" t="s">
        <v>255</v>
      </c>
      <c r="C95" s="36">
        <v>2810032</v>
      </c>
      <c r="D95" s="47">
        <f t="shared" si="2"/>
        <v>2617.7799999999997</v>
      </c>
      <c r="E95" s="47">
        <v>2591.87</v>
      </c>
      <c r="F95" s="47">
        <v>25.91</v>
      </c>
      <c r="G95" s="2"/>
      <c r="H95" s="2"/>
      <c r="I95" s="2"/>
      <c r="J95" s="2"/>
      <c r="K95" s="2"/>
      <c r="L95" s="2"/>
    </row>
    <row r="96" spans="1:12" x14ac:dyDescent="0.25">
      <c r="A96" s="36">
        <v>94</v>
      </c>
      <c r="B96" s="37" t="s">
        <v>256</v>
      </c>
      <c r="C96" s="36">
        <v>2812052</v>
      </c>
      <c r="D96" s="47">
        <f t="shared" si="2"/>
        <v>798.43</v>
      </c>
      <c r="E96" s="47">
        <v>790.53</v>
      </c>
      <c r="F96" s="47">
        <v>7.9</v>
      </c>
      <c r="G96" s="2"/>
      <c r="H96" s="2"/>
      <c r="I96" s="2"/>
      <c r="J96" s="2"/>
      <c r="K96" s="2"/>
      <c r="L96" s="2"/>
    </row>
    <row r="97" spans="1:12" x14ac:dyDescent="0.25">
      <c r="A97" s="36">
        <v>95</v>
      </c>
      <c r="B97" s="37" t="s">
        <v>257</v>
      </c>
      <c r="C97" s="36">
        <v>2815092</v>
      </c>
      <c r="D97" s="47">
        <f t="shared" si="2"/>
        <v>1161.9000000000001</v>
      </c>
      <c r="E97" s="47">
        <v>1150.4000000000001</v>
      </c>
      <c r="F97" s="47">
        <v>11.5</v>
      </c>
      <c r="G97" s="2"/>
      <c r="H97" s="2"/>
      <c r="I97" s="2"/>
      <c r="J97" s="2"/>
      <c r="K97" s="2"/>
      <c r="L97" s="2"/>
    </row>
    <row r="98" spans="1:12" x14ac:dyDescent="0.25">
      <c r="A98" s="36">
        <v>96</v>
      </c>
      <c r="B98" s="37" t="s">
        <v>258</v>
      </c>
      <c r="C98" s="36">
        <v>2810042</v>
      </c>
      <c r="D98" s="47">
        <f t="shared" si="2"/>
        <v>532.94999999999993</v>
      </c>
      <c r="E98" s="47">
        <v>527.68999999999994</v>
      </c>
      <c r="F98" s="47">
        <v>5.26</v>
      </c>
      <c r="G98" s="2"/>
      <c r="H98" s="2"/>
      <c r="I98" s="2"/>
      <c r="J98" s="2"/>
      <c r="K98" s="2"/>
      <c r="L98" s="2"/>
    </row>
    <row r="99" spans="1:12" x14ac:dyDescent="0.25">
      <c r="A99" s="36">
        <v>97</v>
      </c>
      <c r="B99" s="37" t="s">
        <v>259</v>
      </c>
      <c r="C99" s="36">
        <v>2802062</v>
      </c>
      <c r="D99" s="47">
        <f t="shared" si="2"/>
        <v>0</v>
      </c>
      <c r="E99" s="47">
        <v>0</v>
      </c>
      <c r="F99" s="47">
        <v>0</v>
      </c>
      <c r="G99" s="2"/>
      <c r="H99" s="2"/>
      <c r="I99" s="2"/>
      <c r="J99" s="2"/>
      <c r="K99" s="2"/>
      <c r="L99" s="2"/>
    </row>
    <row r="100" spans="1:12" x14ac:dyDescent="0.25">
      <c r="A100" s="36">
        <v>98</v>
      </c>
      <c r="B100" s="37" t="s">
        <v>260</v>
      </c>
      <c r="C100" s="36">
        <v>2803052</v>
      </c>
      <c r="D100" s="47">
        <f t="shared" si="2"/>
        <v>0</v>
      </c>
      <c r="E100" s="47">
        <v>0</v>
      </c>
      <c r="F100" s="47">
        <v>0</v>
      </c>
      <c r="G100" s="2"/>
      <c r="H100" s="2"/>
      <c r="I100" s="2"/>
      <c r="J100" s="2"/>
      <c r="K100" s="2"/>
      <c r="L100" s="2"/>
    </row>
    <row r="101" spans="1:12" x14ac:dyDescent="0.25">
      <c r="A101" s="36">
        <v>99</v>
      </c>
      <c r="B101" s="37" t="s">
        <v>261</v>
      </c>
      <c r="C101" s="36">
        <v>2819022</v>
      </c>
      <c r="D101" s="47">
        <f t="shared" si="2"/>
        <v>0</v>
      </c>
      <c r="E101" s="47">
        <v>0</v>
      </c>
      <c r="F101" s="47">
        <v>0</v>
      </c>
      <c r="G101" s="2"/>
      <c r="H101" s="2"/>
      <c r="I101" s="2"/>
      <c r="J101" s="2"/>
      <c r="K101" s="2"/>
      <c r="L101" s="2"/>
    </row>
    <row r="102" spans="1:12" x14ac:dyDescent="0.25">
      <c r="A102" s="36">
        <v>100</v>
      </c>
      <c r="B102" s="37" t="s">
        <v>262</v>
      </c>
      <c r="C102" s="36">
        <v>2805042</v>
      </c>
      <c r="D102" s="47">
        <f t="shared" si="2"/>
        <v>0</v>
      </c>
      <c r="E102" s="47">
        <v>0</v>
      </c>
      <c r="F102" s="47">
        <v>0</v>
      </c>
      <c r="G102" s="2"/>
      <c r="H102" s="2"/>
      <c r="I102" s="2"/>
      <c r="J102" s="2"/>
      <c r="K102" s="2"/>
      <c r="L102" s="2"/>
    </row>
    <row r="103" spans="1:12" x14ac:dyDescent="0.25">
      <c r="A103" s="36">
        <v>101</v>
      </c>
      <c r="B103" s="37" t="s">
        <v>263</v>
      </c>
      <c r="C103" s="36">
        <v>2814102</v>
      </c>
      <c r="D103" s="47">
        <f t="shared" si="2"/>
        <v>720.42000000000007</v>
      </c>
      <c r="E103" s="47">
        <v>713.30000000000007</v>
      </c>
      <c r="F103" s="47">
        <v>7.12</v>
      </c>
      <c r="G103" s="2"/>
      <c r="H103" s="2"/>
      <c r="I103" s="2"/>
      <c r="J103" s="2"/>
      <c r="K103" s="2"/>
      <c r="L103" s="2"/>
    </row>
    <row r="104" spans="1:12" x14ac:dyDescent="0.25">
      <c r="A104" s="36">
        <v>102</v>
      </c>
      <c r="B104" s="37" t="s">
        <v>264</v>
      </c>
      <c r="C104" s="36">
        <v>2817052</v>
      </c>
      <c r="D104" s="47">
        <f t="shared" si="2"/>
        <v>446.95</v>
      </c>
      <c r="E104" s="47">
        <v>442.53999999999996</v>
      </c>
      <c r="F104" s="47">
        <v>4.41</v>
      </c>
      <c r="G104" s="2"/>
      <c r="H104" s="2"/>
      <c r="I104" s="2"/>
      <c r="J104" s="2"/>
      <c r="K104" s="2"/>
      <c r="L104" s="2"/>
    </row>
    <row r="105" spans="1:12" x14ac:dyDescent="0.25">
      <c r="A105" s="36">
        <v>103</v>
      </c>
      <c r="B105" s="37" t="s">
        <v>265</v>
      </c>
      <c r="C105" s="36">
        <v>2803062</v>
      </c>
      <c r="D105" s="47">
        <f t="shared" si="2"/>
        <v>307.96000000000004</v>
      </c>
      <c r="E105" s="47">
        <v>304.92</v>
      </c>
      <c r="F105" s="47">
        <v>3.04</v>
      </c>
      <c r="G105" s="2"/>
      <c r="H105" s="2"/>
      <c r="I105" s="2"/>
      <c r="J105" s="2"/>
      <c r="K105" s="2"/>
      <c r="L105" s="2"/>
    </row>
    <row r="106" spans="1:12" x14ac:dyDescent="0.25">
      <c r="A106" s="36">
        <v>104</v>
      </c>
      <c r="B106" s="37" t="s">
        <v>266</v>
      </c>
      <c r="C106" s="36">
        <v>2804082</v>
      </c>
      <c r="D106" s="47">
        <f t="shared" si="2"/>
        <v>0</v>
      </c>
      <c r="E106" s="47">
        <v>0</v>
      </c>
      <c r="F106" s="47">
        <v>0</v>
      </c>
      <c r="G106" s="2"/>
      <c r="H106" s="2"/>
      <c r="I106" s="2"/>
      <c r="J106" s="2"/>
      <c r="K106" s="2"/>
      <c r="L106" s="2"/>
    </row>
    <row r="107" spans="1:12" x14ac:dyDescent="0.25">
      <c r="A107" s="36">
        <v>105</v>
      </c>
      <c r="B107" s="37" t="s">
        <v>267</v>
      </c>
      <c r="C107" s="36">
        <v>2810052</v>
      </c>
      <c r="D107" s="47">
        <f t="shared" si="2"/>
        <v>516.94999999999993</v>
      </c>
      <c r="E107" s="47">
        <v>511.84</v>
      </c>
      <c r="F107" s="47">
        <v>5.1100000000000003</v>
      </c>
      <c r="G107" s="2"/>
      <c r="H107" s="2"/>
      <c r="I107" s="2"/>
      <c r="J107" s="2"/>
      <c r="K107" s="2"/>
      <c r="L107" s="2"/>
    </row>
    <row r="108" spans="1:12" x14ac:dyDescent="0.25">
      <c r="A108" s="36">
        <v>106</v>
      </c>
      <c r="B108" s="37" t="s">
        <v>268</v>
      </c>
      <c r="C108" s="36">
        <v>2808062</v>
      </c>
      <c r="D108" s="47">
        <f t="shared" si="2"/>
        <v>390.46000000000004</v>
      </c>
      <c r="E108" s="47">
        <v>386.6</v>
      </c>
      <c r="F108" s="47">
        <v>3.86</v>
      </c>
      <c r="G108" s="2"/>
      <c r="H108" s="2"/>
      <c r="I108" s="2"/>
      <c r="J108" s="2"/>
      <c r="K108" s="2"/>
      <c r="L108" s="2"/>
    </row>
    <row r="109" spans="1:12" x14ac:dyDescent="0.25">
      <c r="A109" s="36">
        <v>107</v>
      </c>
      <c r="B109" s="37" t="s">
        <v>269</v>
      </c>
      <c r="C109" s="36">
        <v>2805052</v>
      </c>
      <c r="D109" s="47">
        <f t="shared" si="2"/>
        <v>0</v>
      </c>
      <c r="E109" s="47">
        <v>0</v>
      </c>
      <c r="F109" s="47">
        <v>0</v>
      </c>
      <c r="G109" s="2"/>
      <c r="H109" s="2"/>
      <c r="I109" s="2"/>
      <c r="J109" s="2"/>
      <c r="K109" s="2"/>
      <c r="L109" s="2"/>
    </row>
    <row r="110" spans="1:12" x14ac:dyDescent="0.25">
      <c r="A110" s="36">
        <v>108</v>
      </c>
      <c r="B110" s="37" t="s">
        <v>270</v>
      </c>
      <c r="C110" s="36">
        <v>2814112</v>
      </c>
      <c r="D110" s="47">
        <f t="shared" si="2"/>
        <v>6320</v>
      </c>
      <c r="E110" s="47">
        <v>6257.43</v>
      </c>
      <c r="F110" s="47">
        <v>62.57</v>
      </c>
      <c r="G110" s="2"/>
      <c r="H110" s="2"/>
      <c r="I110" s="2"/>
      <c r="J110" s="2"/>
      <c r="K110" s="2"/>
      <c r="L110" s="2"/>
    </row>
    <row r="111" spans="1:12" x14ac:dyDescent="0.25">
      <c r="A111" s="36">
        <v>109</v>
      </c>
      <c r="B111" s="37" t="s">
        <v>271</v>
      </c>
      <c r="C111" s="36">
        <v>2817062</v>
      </c>
      <c r="D111" s="47">
        <f t="shared" si="2"/>
        <v>2249.29</v>
      </c>
      <c r="E111" s="47">
        <v>2227.0299999999997</v>
      </c>
      <c r="F111" s="47">
        <v>22.26</v>
      </c>
      <c r="G111" s="2"/>
      <c r="H111" s="2"/>
      <c r="I111" s="2"/>
      <c r="J111" s="2"/>
      <c r="K111" s="2"/>
      <c r="L111" s="2"/>
    </row>
    <row r="112" spans="1:12" x14ac:dyDescent="0.25">
      <c r="A112" s="36">
        <v>110</v>
      </c>
      <c r="B112" s="37" t="s">
        <v>272</v>
      </c>
      <c r="C112" s="36">
        <v>2814122</v>
      </c>
      <c r="D112" s="47">
        <f t="shared" si="2"/>
        <v>109.99</v>
      </c>
      <c r="E112" s="47">
        <v>108.91</v>
      </c>
      <c r="F112" s="47">
        <v>1.08</v>
      </c>
      <c r="G112" s="2"/>
      <c r="H112" s="2"/>
      <c r="I112" s="2"/>
      <c r="J112" s="2"/>
      <c r="K112" s="2"/>
      <c r="L112" s="2"/>
    </row>
    <row r="113" spans="1:12" x14ac:dyDescent="0.25">
      <c r="A113" s="36">
        <v>111</v>
      </c>
      <c r="B113" s="37" t="s">
        <v>273</v>
      </c>
      <c r="C113" s="36">
        <v>2817072</v>
      </c>
      <c r="D113" s="47">
        <f t="shared" si="2"/>
        <v>0</v>
      </c>
      <c r="E113" s="47">
        <v>0</v>
      </c>
      <c r="F113" s="47">
        <v>0</v>
      </c>
      <c r="G113" s="2"/>
      <c r="H113" s="2"/>
      <c r="I113" s="2"/>
      <c r="J113" s="2"/>
      <c r="K113" s="2"/>
      <c r="L113" s="2"/>
    </row>
    <row r="114" spans="1:12" x14ac:dyDescent="0.25">
      <c r="A114" s="36">
        <v>112</v>
      </c>
      <c r="B114" s="37" t="s">
        <v>273</v>
      </c>
      <c r="C114" s="36">
        <v>2813052</v>
      </c>
      <c r="D114" s="47">
        <f t="shared" si="2"/>
        <v>0</v>
      </c>
      <c r="E114" s="47">
        <v>0</v>
      </c>
      <c r="F114" s="47">
        <v>0</v>
      </c>
      <c r="G114" s="2"/>
      <c r="H114" s="2"/>
      <c r="I114" s="2"/>
      <c r="J114" s="2"/>
      <c r="K114" s="2"/>
      <c r="L114" s="2"/>
    </row>
    <row r="115" spans="1:12" x14ac:dyDescent="0.25">
      <c r="A115" s="36">
        <v>113</v>
      </c>
      <c r="B115" s="37" t="s">
        <v>274</v>
      </c>
      <c r="C115" s="36">
        <v>2817083</v>
      </c>
      <c r="D115" s="47">
        <f t="shared" si="2"/>
        <v>712.43999999999994</v>
      </c>
      <c r="E115" s="47">
        <v>705.39</v>
      </c>
      <c r="F115" s="47">
        <v>7.05</v>
      </c>
      <c r="G115" s="2"/>
      <c r="H115" s="2"/>
      <c r="I115" s="2"/>
      <c r="J115" s="2"/>
      <c r="K115" s="2"/>
      <c r="L115" s="2"/>
    </row>
    <row r="116" spans="1:12" x14ac:dyDescent="0.25">
      <c r="A116" s="36">
        <v>114</v>
      </c>
      <c r="B116" s="37" t="s">
        <v>275</v>
      </c>
      <c r="C116" s="36">
        <v>2813062</v>
      </c>
      <c r="D116" s="47">
        <f t="shared" si="2"/>
        <v>0</v>
      </c>
      <c r="E116" s="47">
        <v>0</v>
      </c>
      <c r="F116" s="47">
        <v>0</v>
      </c>
      <c r="G116" s="2"/>
      <c r="H116" s="2"/>
      <c r="I116" s="2"/>
      <c r="J116" s="2"/>
      <c r="K116" s="2"/>
      <c r="L116" s="2"/>
    </row>
    <row r="117" spans="1:12" x14ac:dyDescent="0.25">
      <c r="A117" s="36">
        <v>115</v>
      </c>
      <c r="B117" s="37" t="s">
        <v>276</v>
      </c>
      <c r="C117" s="36">
        <v>2802072</v>
      </c>
      <c r="D117" s="47">
        <f t="shared" si="2"/>
        <v>511.44</v>
      </c>
      <c r="E117" s="47">
        <v>506.39</v>
      </c>
      <c r="F117" s="47">
        <v>5.05</v>
      </c>
      <c r="G117" s="2"/>
      <c r="H117" s="2"/>
      <c r="I117" s="2"/>
      <c r="J117" s="2"/>
      <c r="K117" s="2"/>
      <c r="L117" s="2"/>
    </row>
    <row r="118" spans="1:12" x14ac:dyDescent="0.25">
      <c r="A118" s="36">
        <v>116</v>
      </c>
      <c r="B118" s="37" t="s">
        <v>277</v>
      </c>
      <c r="C118" s="36">
        <v>2806102</v>
      </c>
      <c r="D118" s="47">
        <f t="shared" si="2"/>
        <v>208.97000000000003</v>
      </c>
      <c r="E118" s="47">
        <v>206.91000000000003</v>
      </c>
      <c r="F118" s="47">
        <v>2.06</v>
      </c>
      <c r="G118" s="2"/>
      <c r="H118" s="2"/>
    </row>
    <row r="119" spans="1:12" x14ac:dyDescent="0.25">
      <c r="A119" s="38">
        <v>117</v>
      </c>
      <c r="B119" s="39" t="s">
        <v>278</v>
      </c>
      <c r="C119" s="39">
        <v>2801</v>
      </c>
      <c r="D119" s="48">
        <f t="shared" si="2"/>
        <v>68.760000000000005</v>
      </c>
      <c r="E119" s="48">
        <v>68.08</v>
      </c>
      <c r="F119" s="48">
        <v>0.68</v>
      </c>
      <c r="G119" s="2"/>
    </row>
    <row r="120" spans="1:12" x14ac:dyDescent="0.25">
      <c r="A120" s="38">
        <v>118</v>
      </c>
      <c r="B120" s="39" t="s">
        <v>279</v>
      </c>
      <c r="C120" s="39">
        <v>2802</v>
      </c>
      <c r="D120" s="48">
        <f t="shared" si="2"/>
        <v>798.92</v>
      </c>
      <c r="E120" s="48">
        <v>791.02</v>
      </c>
      <c r="F120" s="48">
        <v>7.9</v>
      </c>
      <c r="G120" s="2"/>
    </row>
    <row r="121" spans="1:12" x14ac:dyDescent="0.25">
      <c r="A121" s="38">
        <v>119</v>
      </c>
      <c r="B121" s="39" t="s">
        <v>280</v>
      </c>
      <c r="C121" s="39">
        <v>2803</v>
      </c>
      <c r="D121" s="48">
        <f t="shared" si="2"/>
        <v>0</v>
      </c>
      <c r="E121" s="48">
        <v>0</v>
      </c>
      <c r="F121" s="48">
        <v>0</v>
      </c>
      <c r="G121" s="2"/>
    </row>
    <row r="122" spans="1:12" x14ac:dyDescent="0.25">
      <c r="A122" s="38">
        <v>120</v>
      </c>
      <c r="B122" s="39" t="s">
        <v>281</v>
      </c>
      <c r="C122" s="39">
        <v>2804</v>
      </c>
      <c r="D122" s="48">
        <f t="shared" si="2"/>
        <v>0</v>
      </c>
      <c r="E122" s="48">
        <v>0</v>
      </c>
      <c r="F122" s="48">
        <v>0</v>
      </c>
      <c r="G122" s="2"/>
    </row>
    <row r="123" spans="1:12" x14ac:dyDescent="0.25">
      <c r="A123" s="38">
        <v>121</v>
      </c>
      <c r="B123" s="39" t="s">
        <v>282</v>
      </c>
      <c r="C123" s="39">
        <v>2861</v>
      </c>
      <c r="D123" s="48">
        <f t="shared" si="2"/>
        <v>1122.8900000000001</v>
      </c>
      <c r="E123" s="48">
        <v>1111.7900000000002</v>
      </c>
      <c r="F123" s="48">
        <v>11.1</v>
      </c>
      <c r="G123" s="2"/>
    </row>
    <row r="124" spans="1:12" x14ac:dyDescent="0.25">
      <c r="A124" s="38">
        <v>122</v>
      </c>
      <c r="B124" s="39" t="s">
        <v>283</v>
      </c>
      <c r="C124" s="39">
        <v>2805</v>
      </c>
      <c r="D124" s="48">
        <f t="shared" si="2"/>
        <v>0</v>
      </c>
      <c r="E124" s="48">
        <v>0</v>
      </c>
      <c r="F124" s="48">
        <v>0</v>
      </c>
      <c r="G124" s="2"/>
    </row>
    <row r="125" spans="1:12" x14ac:dyDescent="0.25">
      <c r="A125" s="38">
        <v>123</v>
      </c>
      <c r="B125" s="39" t="s">
        <v>284</v>
      </c>
      <c r="C125" s="39">
        <v>2806</v>
      </c>
      <c r="D125" s="48">
        <f t="shared" si="2"/>
        <v>0</v>
      </c>
      <c r="E125" s="48">
        <v>0</v>
      </c>
      <c r="F125" s="48">
        <v>0</v>
      </c>
      <c r="G125" s="2"/>
    </row>
    <row r="126" spans="1:12" x14ac:dyDescent="0.25">
      <c r="A126" s="38">
        <v>124</v>
      </c>
      <c r="B126" s="39" t="s">
        <v>285</v>
      </c>
      <c r="C126" s="39">
        <v>2818</v>
      </c>
      <c r="D126" s="48">
        <f t="shared" si="2"/>
        <v>0</v>
      </c>
      <c r="E126" s="48">
        <v>0</v>
      </c>
      <c r="F126" s="48">
        <v>0</v>
      </c>
      <c r="G126" s="2"/>
    </row>
    <row r="127" spans="1:12" x14ac:dyDescent="0.25">
      <c r="A127" s="38">
        <v>125</v>
      </c>
      <c r="B127" s="39" t="s">
        <v>286</v>
      </c>
      <c r="C127" s="39">
        <v>2807</v>
      </c>
      <c r="D127" s="48">
        <f t="shared" si="2"/>
        <v>291.49</v>
      </c>
      <c r="E127" s="48">
        <v>288.61</v>
      </c>
      <c r="F127" s="48">
        <v>2.88</v>
      </c>
      <c r="G127" s="2"/>
    </row>
    <row r="128" spans="1:12" x14ac:dyDescent="0.25">
      <c r="A128" s="38">
        <v>126</v>
      </c>
      <c r="B128" s="39" t="s">
        <v>287</v>
      </c>
      <c r="C128" s="39">
        <v>2808</v>
      </c>
      <c r="D128" s="48">
        <f t="shared" si="2"/>
        <v>0</v>
      </c>
      <c r="E128" s="48">
        <v>0</v>
      </c>
      <c r="F128" s="48">
        <v>0</v>
      </c>
      <c r="G128" s="2"/>
    </row>
    <row r="129" spans="1:7" x14ac:dyDescent="0.25">
      <c r="A129" s="38">
        <v>127</v>
      </c>
      <c r="B129" s="39" t="s">
        <v>288</v>
      </c>
      <c r="C129" s="39">
        <v>2809</v>
      </c>
      <c r="D129" s="48">
        <f t="shared" si="2"/>
        <v>357.46</v>
      </c>
      <c r="E129" s="48">
        <v>353.93</v>
      </c>
      <c r="F129" s="48">
        <v>3.53</v>
      </c>
      <c r="G129" s="2"/>
    </row>
    <row r="130" spans="1:7" x14ac:dyDescent="0.25">
      <c r="A130" s="38">
        <v>128</v>
      </c>
      <c r="B130" s="39" t="s">
        <v>289</v>
      </c>
      <c r="C130" s="39">
        <v>2810</v>
      </c>
      <c r="D130" s="48">
        <f t="shared" si="2"/>
        <v>0</v>
      </c>
      <c r="E130" s="48">
        <v>0</v>
      </c>
      <c r="F130" s="48">
        <v>0</v>
      </c>
      <c r="G130" s="2"/>
    </row>
    <row r="131" spans="1:7" x14ac:dyDescent="0.25">
      <c r="A131" s="38">
        <v>129</v>
      </c>
      <c r="B131" s="39" t="s">
        <v>290</v>
      </c>
      <c r="C131" s="39">
        <v>2811</v>
      </c>
      <c r="D131" s="48">
        <f t="shared" si="2"/>
        <v>27.5</v>
      </c>
      <c r="E131" s="48">
        <v>27.23</v>
      </c>
      <c r="F131" s="48">
        <v>0.27</v>
      </c>
      <c r="G131" s="2"/>
    </row>
    <row r="132" spans="1:7" x14ac:dyDescent="0.25">
      <c r="A132" s="38">
        <v>130</v>
      </c>
      <c r="B132" s="39" t="s">
        <v>291</v>
      </c>
      <c r="C132" s="39">
        <v>2812</v>
      </c>
      <c r="D132" s="48">
        <f t="shared" ref="D132:D140" si="3">E132+F132</f>
        <v>0</v>
      </c>
      <c r="E132" s="48">
        <v>0</v>
      </c>
      <c r="F132" s="48">
        <v>0</v>
      </c>
      <c r="G132" s="2"/>
    </row>
    <row r="133" spans="1:7" x14ac:dyDescent="0.25">
      <c r="A133" s="38">
        <v>131</v>
      </c>
      <c r="B133" s="39" t="s">
        <v>292</v>
      </c>
      <c r="C133" s="39">
        <v>2813</v>
      </c>
      <c r="D133" s="48">
        <f t="shared" si="3"/>
        <v>0</v>
      </c>
      <c r="E133" s="48">
        <v>0</v>
      </c>
      <c r="F133" s="48">
        <v>0</v>
      </c>
      <c r="G133" s="2"/>
    </row>
    <row r="134" spans="1:7" x14ac:dyDescent="0.25">
      <c r="A134" s="38">
        <v>132</v>
      </c>
      <c r="B134" s="39" t="s">
        <v>293</v>
      </c>
      <c r="C134" s="39">
        <v>2814</v>
      </c>
      <c r="D134" s="48">
        <f t="shared" si="3"/>
        <v>571.24</v>
      </c>
      <c r="E134" s="48">
        <v>565.6</v>
      </c>
      <c r="F134" s="48">
        <v>5.64</v>
      </c>
      <c r="G134" s="2"/>
    </row>
    <row r="135" spans="1:7" x14ac:dyDescent="0.25">
      <c r="A135" s="38">
        <v>133</v>
      </c>
      <c r="B135" s="39" t="s">
        <v>294</v>
      </c>
      <c r="C135" s="39">
        <v>2862</v>
      </c>
      <c r="D135" s="48">
        <f t="shared" si="3"/>
        <v>2143.79</v>
      </c>
      <c r="E135" s="48">
        <v>2122.58</v>
      </c>
      <c r="F135" s="48">
        <v>21.21</v>
      </c>
      <c r="G135" s="2"/>
    </row>
    <row r="136" spans="1:7" x14ac:dyDescent="0.25">
      <c r="A136" s="38">
        <v>134</v>
      </c>
      <c r="B136" s="39" t="s">
        <v>295</v>
      </c>
      <c r="C136" s="39">
        <v>2815</v>
      </c>
      <c r="D136" s="48">
        <f t="shared" si="3"/>
        <v>474.45</v>
      </c>
      <c r="E136" s="48">
        <v>469.76</v>
      </c>
      <c r="F136" s="48">
        <v>4.6900000000000004</v>
      </c>
      <c r="G136" s="2"/>
    </row>
    <row r="137" spans="1:7" x14ac:dyDescent="0.25">
      <c r="A137" s="38">
        <v>135</v>
      </c>
      <c r="B137" s="39" t="s">
        <v>296</v>
      </c>
      <c r="C137" s="39">
        <v>2816</v>
      </c>
      <c r="D137" s="48">
        <f t="shared" si="3"/>
        <v>0</v>
      </c>
      <c r="E137" s="48">
        <v>0</v>
      </c>
      <c r="F137" s="48">
        <v>0</v>
      </c>
      <c r="G137" s="2"/>
    </row>
    <row r="138" spans="1:7" x14ac:dyDescent="0.25">
      <c r="A138" s="38">
        <v>136</v>
      </c>
      <c r="B138" s="39" t="s">
        <v>297</v>
      </c>
      <c r="C138" s="39">
        <v>2817</v>
      </c>
      <c r="D138" s="48">
        <f t="shared" si="3"/>
        <v>414.66</v>
      </c>
      <c r="E138" s="48">
        <v>410.56</v>
      </c>
      <c r="F138" s="48">
        <v>4.0999999999999996</v>
      </c>
    </row>
    <row r="139" spans="1:7" x14ac:dyDescent="0.25">
      <c r="A139" s="38">
        <v>137</v>
      </c>
      <c r="B139" s="39" t="s">
        <v>298</v>
      </c>
      <c r="C139" s="39">
        <v>2819</v>
      </c>
      <c r="D139" s="48">
        <f t="shared" si="3"/>
        <v>0</v>
      </c>
      <c r="E139" s="48">
        <v>0</v>
      </c>
      <c r="F139" s="48">
        <v>0</v>
      </c>
    </row>
    <row r="140" spans="1:7" x14ac:dyDescent="0.25">
      <c r="A140" s="40">
        <v>138</v>
      </c>
      <c r="B140" s="41" t="s">
        <v>299</v>
      </c>
      <c r="C140" s="41">
        <v>28</v>
      </c>
      <c r="D140" s="49">
        <f t="shared" si="3"/>
        <v>1489.4</v>
      </c>
      <c r="E140" s="49">
        <v>1474.67</v>
      </c>
      <c r="F140" s="49">
        <v>14.73</v>
      </c>
    </row>
    <row r="141" spans="1:7" x14ac:dyDescent="0.25">
      <c r="D141" s="2"/>
      <c r="E141" s="2"/>
      <c r="F141" s="2"/>
    </row>
  </sheetData>
  <mergeCells count="10">
    <mergeCell ref="I22:L22"/>
    <mergeCell ref="I23:L23"/>
    <mergeCell ref="I24:L24"/>
    <mergeCell ref="A1:A2"/>
    <mergeCell ref="B1:B2"/>
    <mergeCell ref="C1:C2"/>
    <mergeCell ref="E1:F1"/>
    <mergeCell ref="I6:M6"/>
    <mergeCell ref="I8:L8"/>
    <mergeCell ref="M8:M9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>
                  <from>
                    <xdr:col>6</xdr:col>
                    <xdr:colOff>419100</xdr:colOff>
                    <xdr:row>1</xdr:row>
                    <xdr:rowOff>238125</xdr:rowOff>
                  </from>
                  <to>
                    <xdr:col>8</xdr:col>
                    <xdr:colOff>504825</xdr:colOff>
                    <xdr:row>1</xdr:row>
                    <xdr:rowOff>809625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E284-DB80-4DBB-A12D-313F744BF86B}">
  <dimension ref="A1:CN288"/>
  <sheetViews>
    <sheetView topLeftCell="A135" workbookViewId="0">
      <selection activeCell="AK4" sqref="AK4:BN141"/>
    </sheetView>
  </sheetViews>
  <sheetFormatPr defaultRowHeight="15" x14ac:dyDescent="0.25"/>
  <cols>
    <col min="1" max="2" width="9.140625" style="27"/>
    <col min="3" max="3" width="15" bestFit="1" customWidth="1"/>
    <col min="4" max="4" width="26.140625" bestFit="1" customWidth="1"/>
    <col min="6" max="35" width="12.28515625" customWidth="1"/>
    <col min="36" max="36" width="9.140625" style="29"/>
    <col min="37" max="66" width="13.7109375" style="9" customWidth="1"/>
    <col min="67" max="67" width="9.140625" style="29"/>
    <col min="68" max="68" width="9.5703125" style="9" customWidth="1"/>
    <col min="69" max="87" width="9.140625" style="9"/>
    <col min="88" max="88" width="9.140625" style="29"/>
  </cols>
  <sheetData>
    <row r="1" spans="1:92" ht="15.75" thickBot="1" x14ac:dyDescent="0.3"/>
    <row r="2" spans="1:92" x14ac:dyDescent="0.25">
      <c r="A2" s="8"/>
      <c r="B2" s="8"/>
      <c r="C2" s="9"/>
      <c r="D2" s="9"/>
      <c r="E2" s="9"/>
      <c r="F2" s="85" t="s">
        <v>15</v>
      </c>
      <c r="G2" s="86"/>
      <c r="H2" s="87"/>
      <c r="I2" s="88" t="s">
        <v>16</v>
      </c>
      <c r="J2" s="89"/>
      <c r="K2" s="90"/>
      <c r="L2" s="91" t="s">
        <v>17</v>
      </c>
      <c r="M2" s="92"/>
      <c r="N2" s="93"/>
      <c r="O2" s="94" t="s">
        <v>18</v>
      </c>
      <c r="P2" s="95"/>
      <c r="Q2" s="96"/>
      <c r="R2" s="103" t="s">
        <v>19</v>
      </c>
      <c r="S2" s="104"/>
      <c r="T2" s="105"/>
      <c r="U2" s="100" t="s">
        <v>10</v>
      </c>
      <c r="V2" s="101"/>
      <c r="W2" s="102"/>
      <c r="X2" s="106" t="s">
        <v>20</v>
      </c>
      <c r="Y2" s="107"/>
      <c r="Z2" s="108"/>
      <c r="AA2" s="109" t="s">
        <v>21</v>
      </c>
      <c r="AB2" s="110"/>
      <c r="AC2" s="111"/>
      <c r="AD2" s="112" t="s">
        <v>22</v>
      </c>
      <c r="AE2" s="113"/>
      <c r="AF2" s="114"/>
      <c r="AG2" s="115" t="s">
        <v>23</v>
      </c>
      <c r="AH2" s="116"/>
      <c r="AI2" s="117"/>
      <c r="AK2" s="85" t="s">
        <v>15</v>
      </c>
      <c r="AL2" s="86"/>
      <c r="AM2" s="87"/>
      <c r="AN2" s="88" t="s">
        <v>16</v>
      </c>
      <c r="AO2" s="89"/>
      <c r="AP2" s="90"/>
      <c r="AQ2" s="91" t="s">
        <v>17</v>
      </c>
      <c r="AR2" s="92"/>
      <c r="AS2" s="93"/>
      <c r="AT2" s="94" t="s">
        <v>18</v>
      </c>
      <c r="AU2" s="95"/>
      <c r="AV2" s="96"/>
      <c r="AW2" s="103" t="s">
        <v>19</v>
      </c>
      <c r="AX2" s="104"/>
      <c r="AY2" s="105"/>
      <c r="AZ2" s="100" t="s">
        <v>10</v>
      </c>
      <c r="BA2" s="101"/>
      <c r="BB2" s="102"/>
      <c r="BC2" s="106" t="s">
        <v>20</v>
      </c>
      <c r="BD2" s="107"/>
      <c r="BE2" s="108"/>
      <c r="BF2" s="109" t="s">
        <v>21</v>
      </c>
      <c r="BG2" s="110"/>
      <c r="BH2" s="111"/>
      <c r="BI2" s="112" t="s">
        <v>22</v>
      </c>
      <c r="BJ2" s="113"/>
      <c r="BK2" s="114"/>
      <c r="BL2" s="115" t="s">
        <v>23</v>
      </c>
      <c r="BM2" s="116"/>
      <c r="BN2" s="117"/>
      <c r="BP2" s="85" t="s">
        <v>15</v>
      </c>
      <c r="BQ2" s="87"/>
      <c r="BR2" s="88" t="s">
        <v>16</v>
      </c>
      <c r="BS2" s="90"/>
      <c r="BT2" s="91" t="s">
        <v>17</v>
      </c>
      <c r="BU2" s="93"/>
      <c r="BV2" s="94" t="s">
        <v>18</v>
      </c>
      <c r="BW2" s="96"/>
      <c r="BX2" s="103" t="s">
        <v>19</v>
      </c>
      <c r="BY2" s="105"/>
      <c r="BZ2" s="100" t="s">
        <v>10</v>
      </c>
      <c r="CA2" s="102"/>
      <c r="CB2" s="106" t="s">
        <v>20</v>
      </c>
      <c r="CC2" s="108"/>
      <c r="CD2" s="109" t="s">
        <v>21</v>
      </c>
      <c r="CE2" s="111"/>
      <c r="CF2" s="112" t="s">
        <v>22</v>
      </c>
      <c r="CG2" s="114"/>
      <c r="CH2" s="115" t="s">
        <v>23</v>
      </c>
      <c r="CI2" s="117"/>
      <c r="CL2" t="str">
        <f>INDEX(CK4:CK141,E149)</f>
        <v>1 Urząd Miejski Barczewo</v>
      </c>
    </row>
    <row r="3" spans="1:92" ht="15.75" thickBot="1" x14ac:dyDescent="0.3">
      <c r="A3" s="8"/>
      <c r="B3" s="8"/>
      <c r="C3" s="9"/>
      <c r="D3" s="9"/>
      <c r="E3" s="9"/>
      <c r="F3" s="10" t="s">
        <v>24</v>
      </c>
      <c r="G3" s="11" t="s">
        <v>25</v>
      </c>
      <c r="H3" s="11" t="s">
        <v>26</v>
      </c>
      <c r="I3" s="10" t="s">
        <v>24</v>
      </c>
      <c r="J3" s="11" t="s">
        <v>25</v>
      </c>
      <c r="K3" s="11" t="s">
        <v>26</v>
      </c>
      <c r="L3" s="10" t="s">
        <v>24</v>
      </c>
      <c r="M3" s="11" t="s">
        <v>25</v>
      </c>
      <c r="N3" s="11" t="s">
        <v>26</v>
      </c>
      <c r="O3" s="10" t="s">
        <v>24</v>
      </c>
      <c r="P3" s="11" t="s">
        <v>25</v>
      </c>
      <c r="Q3" s="11" t="s">
        <v>26</v>
      </c>
      <c r="R3" s="10" t="s">
        <v>24</v>
      </c>
      <c r="S3" s="11" t="s">
        <v>25</v>
      </c>
      <c r="T3" s="11" t="s">
        <v>26</v>
      </c>
      <c r="U3" s="10" t="s">
        <v>24</v>
      </c>
      <c r="V3" s="11" t="s">
        <v>25</v>
      </c>
      <c r="W3" s="11" t="s">
        <v>26</v>
      </c>
      <c r="X3" s="10" t="s">
        <v>24</v>
      </c>
      <c r="Y3" s="11" t="s">
        <v>25</v>
      </c>
      <c r="Z3" s="11" t="s">
        <v>26</v>
      </c>
      <c r="AA3" s="10" t="s">
        <v>24</v>
      </c>
      <c r="AB3" s="11" t="s">
        <v>25</v>
      </c>
      <c r="AC3" s="11" t="s">
        <v>26</v>
      </c>
      <c r="AD3" s="10" t="s">
        <v>24</v>
      </c>
      <c r="AE3" s="11" t="s">
        <v>25</v>
      </c>
      <c r="AF3" s="11" t="s">
        <v>26</v>
      </c>
      <c r="AG3" s="10" t="s">
        <v>24</v>
      </c>
      <c r="AH3" s="11" t="s">
        <v>25</v>
      </c>
      <c r="AI3" s="12" t="s">
        <v>26</v>
      </c>
      <c r="AK3" s="10" t="s">
        <v>24</v>
      </c>
      <c r="AL3" s="11" t="s">
        <v>25</v>
      </c>
      <c r="AM3" s="11" t="s">
        <v>26</v>
      </c>
      <c r="AN3" s="10" t="s">
        <v>24</v>
      </c>
      <c r="AO3" s="11" t="s">
        <v>25</v>
      </c>
      <c r="AP3" s="11" t="s">
        <v>26</v>
      </c>
      <c r="AQ3" s="10" t="s">
        <v>24</v>
      </c>
      <c r="AR3" s="11" t="s">
        <v>25</v>
      </c>
      <c r="AS3" s="11" t="s">
        <v>26</v>
      </c>
      <c r="AT3" s="10" t="s">
        <v>24</v>
      </c>
      <c r="AU3" s="11" t="s">
        <v>25</v>
      </c>
      <c r="AV3" s="11" t="s">
        <v>26</v>
      </c>
      <c r="AW3" s="10" t="s">
        <v>24</v>
      </c>
      <c r="AX3" s="11" t="s">
        <v>25</v>
      </c>
      <c r="AY3" s="11" t="s">
        <v>26</v>
      </c>
      <c r="AZ3" s="10" t="s">
        <v>24</v>
      </c>
      <c r="BA3" s="11" t="s">
        <v>25</v>
      </c>
      <c r="BB3" s="11" t="s">
        <v>26</v>
      </c>
      <c r="BC3" s="10" t="s">
        <v>24</v>
      </c>
      <c r="BD3" s="11" t="s">
        <v>25</v>
      </c>
      <c r="BE3" s="11" t="s">
        <v>26</v>
      </c>
      <c r="BF3" s="10" t="s">
        <v>24</v>
      </c>
      <c r="BG3" s="11" t="s">
        <v>25</v>
      </c>
      <c r="BH3" s="11" t="s">
        <v>26</v>
      </c>
      <c r="BI3" s="10" t="s">
        <v>24</v>
      </c>
      <c r="BJ3" s="11" t="s">
        <v>25</v>
      </c>
      <c r="BK3" s="11" t="s">
        <v>26</v>
      </c>
      <c r="BL3" s="10" t="s">
        <v>24</v>
      </c>
      <c r="BM3" s="11" t="s">
        <v>25</v>
      </c>
      <c r="BN3" s="12" t="s">
        <v>26</v>
      </c>
      <c r="BP3" s="10" t="s">
        <v>158</v>
      </c>
      <c r="BQ3" s="11" t="s">
        <v>159</v>
      </c>
      <c r="BR3" s="10" t="s">
        <v>158</v>
      </c>
      <c r="BS3" s="11" t="s">
        <v>159</v>
      </c>
      <c r="BT3" s="10" t="s">
        <v>158</v>
      </c>
      <c r="BU3" s="11" t="s">
        <v>159</v>
      </c>
      <c r="BV3" s="10" t="s">
        <v>158</v>
      </c>
      <c r="BW3" s="11" t="s">
        <v>159</v>
      </c>
      <c r="BX3" s="10" t="s">
        <v>158</v>
      </c>
      <c r="BY3" s="11" t="s">
        <v>159</v>
      </c>
      <c r="BZ3" s="10" t="s">
        <v>158</v>
      </c>
      <c r="CA3" s="11" t="s">
        <v>159</v>
      </c>
      <c r="CB3" s="10" t="s">
        <v>158</v>
      </c>
      <c r="CC3" s="11" t="s">
        <v>159</v>
      </c>
      <c r="CD3" s="10" t="s">
        <v>158</v>
      </c>
      <c r="CE3" s="11" t="s">
        <v>159</v>
      </c>
      <c r="CF3" s="10" t="s">
        <v>158</v>
      </c>
      <c r="CG3" s="11" t="s">
        <v>159</v>
      </c>
      <c r="CH3" s="10" t="s">
        <v>158</v>
      </c>
      <c r="CI3" s="11" t="s">
        <v>159</v>
      </c>
    </row>
    <row r="4" spans="1:92" x14ac:dyDescent="0.25">
      <c r="A4" s="13">
        <v>1</v>
      </c>
      <c r="B4" s="13">
        <v>1</v>
      </c>
      <c r="C4" s="13" t="s">
        <v>27</v>
      </c>
      <c r="D4" s="14" t="s">
        <v>28</v>
      </c>
      <c r="E4" s="15">
        <v>2814013</v>
      </c>
      <c r="F4" s="16">
        <v>2340.36</v>
      </c>
      <c r="G4" s="16">
        <v>408.43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K4" s="16">
        <v>2363.7600000000002</v>
      </c>
      <c r="AL4" s="16">
        <v>412.51</v>
      </c>
      <c r="AM4" s="16">
        <v>0</v>
      </c>
      <c r="AN4" s="16">
        <v>0</v>
      </c>
      <c r="AO4" s="16">
        <v>0</v>
      </c>
      <c r="AP4" s="16">
        <v>0</v>
      </c>
      <c r="AQ4" s="16">
        <v>0</v>
      </c>
      <c r="AR4" s="16">
        <v>0</v>
      </c>
      <c r="AS4" s="16">
        <v>0</v>
      </c>
      <c r="AT4" s="16">
        <v>0</v>
      </c>
      <c r="AU4" s="16">
        <v>0</v>
      </c>
      <c r="AV4" s="16">
        <v>0</v>
      </c>
      <c r="AW4" s="16">
        <v>0</v>
      </c>
      <c r="AX4" s="16">
        <v>0</v>
      </c>
      <c r="AY4" s="16">
        <v>0</v>
      </c>
      <c r="AZ4" s="16">
        <v>0</v>
      </c>
      <c r="BA4" s="16">
        <v>0</v>
      </c>
      <c r="BB4" s="16">
        <v>0</v>
      </c>
      <c r="BC4" s="16">
        <v>0</v>
      </c>
      <c r="BD4" s="16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P4" s="16">
        <v>0</v>
      </c>
      <c r="BQ4" s="16">
        <v>0</v>
      </c>
      <c r="BR4" s="16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>
        <v>0</v>
      </c>
      <c r="CB4" s="16">
        <v>0</v>
      </c>
      <c r="CC4" s="16">
        <v>0</v>
      </c>
      <c r="CD4" s="16">
        <v>0</v>
      </c>
      <c r="CE4" s="16">
        <v>0</v>
      </c>
      <c r="CF4" s="16">
        <v>0</v>
      </c>
      <c r="CG4" s="16">
        <v>0</v>
      </c>
      <c r="CH4" s="16">
        <v>0</v>
      </c>
      <c r="CI4" s="16">
        <v>0</v>
      </c>
      <c r="CK4" s="28" t="s">
        <v>301</v>
      </c>
      <c r="CL4" s="28"/>
      <c r="CM4" s="28"/>
      <c r="CN4" s="28"/>
    </row>
    <row r="5" spans="1:92" x14ac:dyDescent="0.25">
      <c r="A5" s="17">
        <v>2</v>
      </c>
      <c r="B5" s="17">
        <v>2</v>
      </c>
      <c r="C5" s="17" t="s">
        <v>27</v>
      </c>
      <c r="D5" s="18" t="s">
        <v>29</v>
      </c>
      <c r="E5" s="19">
        <v>2801011</v>
      </c>
      <c r="F5" s="16">
        <v>2466.09</v>
      </c>
      <c r="G5" s="16">
        <v>1034.6300000000001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K5" s="16">
        <v>2490.75</v>
      </c>
      <c r="AL5" s="16">
        <v>1044.97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0</v>
      </c>
      <c r="BC5" s="16">
        <v>0</v>
      </c>
      <c r="BD5" s="16">
        <v>0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6">
        <v>0</v>
      </c>
      <c r="BM5" s="16">
        <v>0</v>
      </c>
      <c r="BN5" s="16">
        <v>0</v>
      </c>
      <c r="BP5" s="16">
        <v>0</v>
      </c>
      <c r="BQ5" s="16">
        <v>0</v>
      </c>
      <c r="BR5" s="16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>
        <v>0</v>
      </c>
      <c r="CA5" s="16">
        <v>0</v>
      </c>
      <c r="CB5" s="16">
        <v>0</v>
      </c>
      <c r="CC5" s="16">
        <v>0</v>
      </c>
      <c r="CD5" s="16">
        <v>0</v>
      </c>
      <c r="CE5" s="16">
        <v>0</v>
      </c>
      <c r="CF5" s="16">
        <v>0</v>
      </c>
      <c r="CG5" s="16">
        <v>0</v>
      </c>
      <c r="CH5" s="16">
        <v>0</v>
      </c>
      <c r="CI5" s="16">
        <v>0</v>
      </c>
      <c r="CK5" s="28" t="s">
        <v>302</v>
      </c>
    </row>
    <row r="6" spans="1:92" x14ac:dyDescent="0.25">
      <c r="A6" s="17">
        <v>3</v>
      </c>
      <c r="B6" s="17">
        <v>3</v>
      </c>
      <c r="C6" s="17" t="s">
        <v>27</v>
      </c>
      <c r="D6" s="18" t="s">
        <v>30</v>
      </c>
      <c r="E6" s="19">
        <v>2816013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K6" s="16">
        <v>0</v>
      </c>
      <c r="AL6" s="16">
        <v>0</v>
      </c>
      <c r="AM6" s="16">
        <v>0</v>
      </c>
      <c r="AN6" s="16">
        <v>0</v>
      </c>
      <c r="AO6" s="16">
        <v>0</v>
      </c>
      <c r="AP6" s="16">
        <v>0</v>
      </c>
      <c r="AQ6" s="16">
        <v>0</v>
      </c>
      <c r="AR6" s="16">
        <v>0</v>
      </c>
      <c r="AS6" s="16">
        <v>0</v>
      </c>
      <c r="AT6" s="16">
        <v>0</v>
      </c>
      <c r="AU6" s="16">
        <v>0</v>
      </c>
      <c r="AV6" s="16">
        <v>0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16">
        <v>0</v>
      </c>
      <c r="BC6" s="16">
        <v>0</v>
      </c>
      <c r="BD6" s="16">
        <v>0</v>
      </c>
      <c r="BE6" s="16">
        <v>0</v>
      </c>
      <c r="BF6" s="16">
        <v>0</v>
      </c>
      <c r="BG6" s="16">
        <v>0</v>
      </c>
      <c r="BH6" s="16">
        <v>0</v>
      </c>
      <c r="BI6" s="16">
        <v>0</v>
      </c>
      <c r="BJ6" s="16">
        <v>0</v>
      </c>
      <c r="BK6" s="16">
        <v>0</v>
      </c>
      <c r="BL6" s="16">
        <v>0</v>
      </c>
      <c r="BM6" s="16">
        <v>0</v>
      </c>
      <c r="BN6" s="16">
        <v>0</v>
      </c>
      <c r="BP6" s="16">
        <v>0</v>
      </c>
      <c r="BQ6" s="16">
        <v>0</v>
      </c>
      <c r="BR6" s="16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>
        <v>0</v>
      </c>
      <c r="CA6" s="16">
        <v>0</v>
      </c>
      <c r="CB6" s="16">
        <v>0</v>
      </c>
      <c r="CC6" s="16">
        <v>0</v>
      </c>
      <c r="CD6" s="16">
        <v>0</v>
      </c>
      <c r="CE6" s="16">
        <v>0</v>
      </c>
      <c r="CF6" s="16">
        <v>0</v>
      </c>
      <c r="CG6" s="16">
        <v>0</v>
      </c>
      <c r="CH6" s="16">
        <v>0</v>
      </c>
      <c r="CI6" s="16">
        <v>0</v>
      </c>
      <c r="CK6" s="28" t="s">
        <v>303</v>
      </c>
    </row>
    <row r="7" spans="1:92" x14ac:dyDescent="0.25">
      <c r="A7" s="17">
        <v>4</v>
      </c>
      <c r="B7" s="17">
        <v>4</v>
      </c>
      <c r="C7" s="17" t="s">
        <v>27</v>
      </c>
      <c r="D7" s="18" t="s">
        <v>31</v>
      </c>
      <c r="E7" s="19">
        <v>2814023</v>
      </c>
      <c r="F7" s="16">
        <v>235.62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K7" s="16">
        <v>237.97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0</v>
      </c>
      <c r="BD7" s="16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P7" s="16">
        <v>0</v>
      </c>
      <c r="BQ7" s="16">
        <v>0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0</v>
      </c>
      <c r="CD7" s="16">
        <v>0</v>
      </c>
      <c r="CE7" s="16">
        <v>0</v>
      </c>
      <c r="CF7" s="16">
        <v>0</v>
      </c>
      <c r="CG7" s="16">
        <v>0</v>
      </c>
      <c r="CH7" s="16">
        <v>0</v>
      </c>
      <c r="CI7" s="16">
        <v>0</v>
      </c>
      <c r="CK7" s="28" t="s">
        <v>304</v>
      </c>
    </row>
    <row r="8" spans="1:92" x14ac:dyDescent="0.25">
      <c r="A8" s="17">
        <v>5</v>
      </c>
      <c r="B8" s="17">
        <v>5</v>
      </c>
      <c r="C8" s="17" t="s">
        <v>27</v>
      </c>
      <c r="D8" s="18" t="s">
        <v>32</v>
      </c>
      <c r="E8" s="19">
        <v>2801043</v>
      </c>
      <c r="F8" s="16">
        <v>98.01</v>
      </c>
      <c r="G8" s="16">
        <v>54.45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K8" s="16">
        <v>98.99</v>
      </c>
      <c r="AL8" s="16">
        <v>54.99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6">
        <v>0</v>
      </c>
      <c r="CC8" s="16">
        <v>0</v>
      </c>
      <c r="CD8" s="16">
        <v>0</v>
      </c>
      <c r="CE8" s="16">
        <v>0</v>
      </c>
      <c r="CF8" s="16">
        <v>0</v>
      </c>
      <c r="CG8" s="16">
        <v>0</v>
      </c>
      <c r="CH8" s="16">
        <v>0</v>
      </c>
      <c r="CI8" s="16">
        <v>0</v>
      </c>
      <c r="CK8" s="28" t="s">
        <v>305</v>
      </c>
    </row>
    <row r="9" spans="1:92" x14ac:dyDescent="0.25">
      <c r="A9" s="17">
        <v>6</v>
      </c>
      <c r="B9" s="17">
        <v>6</v>
      </c>
      <c r="C9" s="17" t="s">
        <v>27</v>
      </c>
      <c r="D9" s="18" t="s">
        <v>33</v>
      </c>
      <c r="E9" s="19">
        <v>2802011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K9" s="28" t="s">
        <v>306</v>
      </c>
    </row>
    <row r="10" spans="1:92" x14ac:dyDescent="0.25">
      <c r="A10" s="17">
        <v>7</v>
      </c>
      <c r="B10" s="17">
        <v>7</v>
      </c>
      <c r="C10" s="17" t="s">
        <v>27</v>
      </c>
      <c r="D10" s="18" t="s">
        <v>34</v>
      </c>
      <c r="E10" s="19">
        <v>2814033</v>
      </c>
      <c r="F10" s="16">
        <v>3968.91</v>
      </c>
      <c r="G10" s="16">
        <v>980.19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K10" s="16">
        <v>4008.59</v>
      </c>
      <c r="AL10" s="16">
        <v>989.99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K10" s="28" t="s">
        <v>307</v>
      </c>
    </row>
    <row r="11" spans="1:92" x14ac:dyDescent="0.25">
      <c r="A11" s="17">
        <v>8</v>
      </c>
      <c r="B11" s="17">
        <v>8</v>
      </c>
      <c r="C11" s="17" t="s">
        <v>27</v>
      </c>
      <c r="D11" s="18" t="s">
        <v>35</v>
      </c>
      <c r="E11" s="19">
        <v>2803011</v>
      </c>
      <c r="F11" s="16">
        <v>4257</v>
      </c>
      <c r="G11" s="16">
        <v>1198.0100000000002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K11" s="16">
        <v>4299.57</v>
      </c>
      <c r="AL11" s="16">
        <v>1209.9900000000002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0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0</v>
      </c>
      <c r="CI11" s="16">
        <v>0</v>
      </c>
      <c r="CK11" s="28" t="s">
        <v>308</v>
      </c>
    </row>
    <row r="12" spans="1:92" x14ac:dyDescent="0.25">
      <c r="A12" s="17">
        <v>9</v>
      </c>
      <c r="B12" s="17">
        <v>9</v>
      </c>
      <c r="C12" s="17" t="s">
        <v>27</v>
      </c>
      <c r="D12" s="18" t="s">
        <v>36</v>
      </c>
      <c r="E12" s="19">
        <v>2861011</v>
      </c>
      <c r="F12" s="16">
        <v>25718.22</v>
      </c>
      <c r="G12" s="16">
        <v>7433.02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K12" s="16">
        <v>25975.4</v>
      </c>
      <c r="AL12" s="16">
        <v>7507.35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  <c r="BN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>
        <v>0</v>
      </c>
      <c r="CA12" s="16">
        <v>0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0</v>
      </c>
      <c r="CK12" s="28" t="s">
        <v>309</v>
      </c>
    </row>
    <row r="13" spans="1:92" x14ac:dyDescent="0.25">
      <c r="A13" s="17">
        <v>10</v>
      </c>
      <c r="B13" s="17">
        <v>10</v>
      </c>
      <c r="C13" s="17" t="s">
        <v>27</v>
      </c>
      <c r="D13" s="18" t="s">
        <v>37</v>
      </c>
      <c r="E13" s="19">
        <v>2805011</v>
      </c>
      <c r="F13" s="16">
        <v>14387.67</v>
      </c>
      <c r="G13" s="16">
        <v>5254.95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K13" s="16">
        <v>14531.54</v>
      </c>
      <c r="AL13" s="16">
        <v>5307.49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K13" s="28" t="s">
        <v>310</v>
      </c>
    </row>
    <row r="14" spans="1:92" x14ac:dyDescent="0.25">
      <c r="A14" s="17">
        <v>11</v>
      </c>
      <c r="B14" s="17">
        <v>11</v>
      </c>
      <c r="C14" s="17" t="s">
        <v>27</v>
      </c>
      <c r="D14" s="18" t="s">
        <v>38</v>
      </c>
      <c r="E14" s="19">
        <v>2802033</v>
      </c>
      <c r="F14" s="16">
        <v>0</v>
      </c>
      <c r="G14" s="16">
        <v>54.46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K14" s="16">
        <v>0</v>
      </c>
      <c r="AL14" s="16">
        <v>55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K14" s="28" t="s">
        <v>311</v>
      </c>
    </row>
    <row r="15" spans="1:92" x14ac:dyDescent="0.25">
      <c r="A15" s="17">
        <v>12</v>
      </c>
      <c r="B15" s="17">
        <v>12</v>
      </c>
      <c r="C15" s="17" t="s">
        <v>27</v>
      </c>
      <c r="D15" s="18" t="s">
        <v>39</v>
      </c>
      <c r="E15" s="19">
        <v>2806011</v>
      </c>
      <c r="F15" s="16">
        <v>5786.55</v>
      </c>
      <c r="G15" s="16">
        <v>1361.39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K15" s="16">
        <v>5844.41</v>
      </c>
      <c r="AL15" s="16">
        <v>1375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K15" s="28" t="s">
        <v>312</v>
      </c>
    </row>
    <row r="16" spans="1:92" x14ac:dyDescent="0.25">
      <c r="A16" s="17">
        <v>13</v>
      </c>
      <c r="B16" s="17">
        <v>13</v>
      </c>
      <c r="C16" s="17" t="s">
        <v>27</v>
      </c>
      <c r="D16" s="18" t="s">
        <v>40</v>
      </c>
      <c r="E16" s="19">
        <v>2818033</v>
      </c>
      <c r="F16" s="16">
        <v>5079.6899999999996</v>
      </c>
      <c r="G16" s="16">
        <v>816.83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K16" s="16">
        <v>5130.4799999999996</v>
      </c>
      <c r="AL16" s="16">
        <v>824.99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K16" s="28" t="s">
        <v>313</v>
      </c>
    </row>
    <row r="17" spans="1:89" x14ac:dyDescent="0.25">
      <c r="A17" s="17">
        <v>14</v>
      </c>
      <c r="B17" s="17">
        <v>14</v>
      </c>
      <c r="C17" s="17" t="s">
        <v>27</v>
      </c>
      <c r="D17" s="18" t="s">
        <v>41</v>
      </c>
      <c r="E17" s="19">
        <v>2801021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K17" s="28" t="s">
        <v>314</v>
      </c>
    </row>
    <row r="18" spans="1:89" x14ac:dyDescent="0.25">
      <c r="A18" s="17">
        <v>15</v>
      </c>
      <c r="B18" s="17">
        <v>15</v>
      </c>
      <c r="C18" s="17" t="s">
        <v>27</v>
      </c>
      <c r="D18" s="18" t="s">
        <v>42</v>
      </c>
      <c r="E18" s="19">
        <v>2807011</v>
      </c>
      <c r="F18" s="16">
        <v>16995.330000000002</v>
      </c>
      <c r="G18" s="16">
        <v>5009.8900000000003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K18" s="16">
        <v>17165.28</v>
      </c>
      <c r="AL18" s="16">
        <v>5059.9799999999996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0</v>
      </c>
      <c r="CB18" s="16">
        <v>0</v>
      </c>
      <c r="CC18" s="16">
        <v>0</v>
      </c>
      <c r="CD18" s="16">
        <v>0</v>
      </c>
      <c r="CE18" s="16">
        <v>0</v>
      </c>
      <c r="CF18" s="16">
        <v>0</v>
      </c>
      <c r="CG18" s="16">
        <v>0</v>
      </c>
      <c r="CH18" s="16">
        <v>0</v>
      </c>
      <c r="CI18" s="16">
        <v>0</v>
      </c>
      <c r="CK18" s="28" t="s">
        <v>315</v>
      </c>
    </row>
    <row r="19" spans="1:89" x14ac:dyDescent="0.25">
      <c r="A19" s="17">
        <v>16</v>
      </c>
      <c r="B19" s="17">
        <v>16</v>
      </c>
      <c r="C19" s="17" t="s">
        <v>27</v>
      </c>
      <c r="D19" s="18" t="s">
        <v>43</v>
      </c>
      <c r="E19" s="19">
        <v>2814063</v>
      </c>
      <c r="F19" s="16">
        <v>895.95</v>
      </c>
      <c r="G19" s="16">
        <v>136.13999999999999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K19" s="16">
        <v>904.90000000000009</v>
      </c>
      <c r="AL19" s="16">
        <v>137.5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K19" s="28" t="s">
        <v>316</v>
      </c>
    </row>
    <row r="20" spans="1:89" x14ac:dyDescent="0.25">
      <c r="A20" s="17">
        <v>17</v>
      </c>
      <c r="B20" s="17">
        <v>17</v>
      </c>
      <c r="C20" s="17" t="s">
        <v>27</v>
      </c>
      <c r="D20" s="18" t="s">
        <v>44</v>
      </c>
      <c r="E20" s="19">
        <v>2808011</v>
      </c>
      <c r="F20" s="16">
        <v>7643.79</v>
      </c>
      <c r="G20" s="16">
        <v>2423.21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548.86</v>
      </c>
      <c r="V20" s="16">
        <v>283.14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K20" s="16">
        <v>7720.22</v>
      </c>
      <c r="AL20" s="16">
        <v>2447.44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554.34</v>
      </c>
      <c r="BA20" s="16">
        <v>285.97000000000003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K20" s="28" t="s">
        <v>317</v>
      </c>
    </row>
    <row r="21" spans="1:89" x14ac:dyDescent="0.25">
      <c r="A21" s="17">
        <v>18</v>
      </c>
      <c r="B21" s="17">
        <v>18</v>
      </c>
      <c r="C21" s="17" t="s">
        <v>27</v>
      </c>
      <c r="D21" s="18" t="s">
        <v>45</v>
      </c>
      <c r="E21" s="19">
        <v>2807043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K21" s="28" t="s">
        <v>318</v>
      </c>
    </row>
    <row r="22" spans="1:89" x14ac:dyDescent="0.25">
      <c r="A22" s="17">
        <v>19</v>
      </c>
      <c r="B22" s="17">
        <v>19</v>
      </c>
      <c r="C22" s="17" t="s">
        <v>27</v>
      </c>
      <c r="D22" s="18" t="s">
        <v>46</v>
      </c>
      <c r="E22" s="19">
        <v>2808043</v>
      </c>
      <c r="F22" s="16">
        <v>856.35</v>
      </c>
      <c r="G22" s="16">
        <v>299.5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K22" s="16">
        <v>864.91</v>
      </c>
      <c r="AL22" s="16">
        <v>302.49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K22" s="28" t="s">
        <v>319</v>
      </c>
    </row>
    <row r="23" spans="1:89" x14ac:dyDescent="0.25">
      <c r="A23" s="17">
        <v>20</v>
      </c>
      <c r="B23" s="17">
        <v>20</v>
      </c>
      <c r="C23" s="17" t="s">
        <v>27</v>
      </c>
      <c r="D23" s="18" t="s">
        <v>47</v>
      </c>
      <c r="E23" s="19">
        <v>2809011</v>
      </c>
      <c r="F23" s="16">
        <v>2910.6</v>
      </c>
      <c r="G23" s="16">
        <v>680.7</v>
      </c>
      <c r="H23" s="16">
        <v>0</v>
      </c>
      <c r="I23" s="16">
        <v>1153.8499999999999</v>
      </c>
      <c r="J23" s="16">
        <v>272.28999999999996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K23" s="16">
        <v>2939.7</v>
      </c>
      <c r="AL23" s="16">
        <v>687.5</v>
      </c>
      <c r="AM23" s="16">
        <v>0</v>
      </c>
      <c r="AN23" s="16">
        <v>1165.3799999999999</v>
      </c>
      <c r="AO23" s="16">
        <v>275.01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16">
        <v>0</v>
      </c>
      <c r="CE23" s="16">
        <v>0</v>
      </c>
      <c r="CF23" s="16">
        <v>0</v>
      </c>
      <c r="CG23" s="16">
        <v>0</v>
      </c>
      <c r="CH23" s="16">
        <v>0</v>
      </c>
      <c r="CI23" s="16">
        <v>0</v>
      </c>
      <c r="CK23" s="28" t="s">
        <v>320</v>
      </c>
    </row>
    <row r="24" spans="1:89" x14ac:dyDescent="0.25">
      <c r="A24" s="17">
        <v>21</v>
      </c>
      <c r="B24" s="17">
        <v>21</v>
      </c>
      <c r="C24" s="17" t="s">
        <v>27</v>
      </c>
      <c r="D24" s="18" t="s">
        <v>48</v>
      </c>
      <c r="E24" s="19">
        <v>2803043</v>
      </c>
      <c r="F24" s="16">
        <v>431.64</v>
      </c>
      <c r="G24" s="16">
        <v>136.13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K24" s="16">
        <v>435.95</v>
      </c>
      <c r="AL24" s="16">
        <v>137.49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K24" s="28" t="s">
        <v>321</v>
      </c>
    </row>
    <row r="25" spans="1:89" x14ac:dyDescent="0.25">
      <c r="A25" s="17">
        <v>22</v>
      </c>
      <c r="B25" s="17">
        <v>22</v>
      </c>
      <c r="C25" s="17" t="s">
        <v>27</v>
      </c>
      <c r="D25" s="18" t="s">
        <v>49</v>
      </c>
      <c r="E25" s="19">
        <v>2807021</v>
      </c>
      <c r="F25" s="16">
        <v>3667.95</v>
      </c>
      <c r="G25" s="16">
        <v>707.93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K25" s="16">
        <v>3704.62</v>
      </c>
      <c r="AL25" s="16">
        <v>715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K25" s="28" t="s">
        <v>322</v>
      </c>
    </row>
    <row r="26" spans="1:89" x14ac:dyDescent="0.25">
      <c r="A26" s="17">
        <v>23</v>
      </c>
      <c r="B26" s="17">
        <v>23</v>
      </c>
      <c r="C26" s="17" t="s">
        <v>27</v>
      </c>
      <c r="D26" s="18" t="s">
        <v>50</v>
      </c>
      <c r="E26" s="19">
        <v>2810023</v>
      </c>
      <c r="F26" s="16">
        <v>1843.3799999999999</v>
      </c>
      <c r="G26" s="16">
        <v>408.40999999999997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K26" s="16">
        <v>1861.81</v>
      </c>
      <c r="AL26" s="16">
        <v>412.48999999999995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K26" s="28" t="s">
        <v>323</v>
      </c>
    </row>
    <row r="27" spans="1:89" x14ac:dyDescent="0.25">
      <c r="A27" s="17">
        <v>24</v>
      </c>
      <c r="B27" s="17">
        <v>24</v>
      </c>
      <c r="C27" s="17" t="s">
        <v>27</v>
      </c>
      <c r="D27" s="18" t="s">
        <v>51</v>
      </c>
      <c r="E27" s="19">
        <v>2815063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K27" s="28" t="s">
        <v>324</v>
      </c>
    </row>
    <row r="28" spans="1:89" x14ac:dyDescent="0.25">
      <c r="A28" s="17">
        <v>25</v>
      </c>
      <c r="B28" s="17">
        <v>25</v>
      </c>
      <c r="C28" s="17" t="s">
        <v>27</v>
      </c>
      <c r="D28" s="18" t="s">
        <v>52</v>
      </c>
      <c r="E28" s="19">
        <v>2815073</v>
      </c>
      <c r="F28" s="16">
        <v>653.4</v>
      </c>
      <c r="G28" s="16">
        <v>54.46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K28" s="16">
        <v>659.93</v>
      </c>
      <c r="AL28" s="16">
        <v>55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K28" s="28" t="s">
        <v>325</v>
      </c>
    </row>
    <row r="29" spans="1:89" x14ac:dyDescent="0.25">
      <c r="A29" s="17">
        <v>26</v>
      </c>
      <c r="B29" s="17">
        <v>26</v>
      </c>
      <c r="C29" s="17" t="s">
        <v>27</v>
      </c>
      <c r="D29" s="18" t="s">
        <v>53</v>
      </c>
      <c r="E29" s="19">
        <v>2804063</v>
      </c>
      <c r="F29" s="16">
        <v>522.72</v>
      </c>
      <c r="G29" s="16">
        <v>136.13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K29" s="16">
        <v>527.94000000000005</v>
      </c>
      <c r="AL29" s="16">
        <v>137.49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K29" s="28" t="s">
        <v>326</v>
      </c>
    </row>
    <row r="30" spans="1:89" x14ac:dyDescent="0.25">
      <c r="A30" s="17">
        <v>27</v>
      </c>
      <c r="B30" s="17">
        <v>27</v>
      </c>
      <c r="C30" s="17" t="s">
        <v>27</v>
      </c>
      <c r="D30" s="18" t="s">
        <v>54</v>
      </c>
      <c r="E30" s="19">
        <v>2815083</v>
      </c>
      <c r="F30" s="16">
        <v>1719.63</v>
      </c>
      <c r="G30" s="16">
        <v>762.36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K30" s="16">
        <v>1736.82</v>
      </c>
      <c r="AL30" s="16">
        <v>769.98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0</v>
      </c>
      <c r="CK30" s="28" t="s">
        <v>327</v>
      </c>
    </row>
    <row r="31" spans="1:89" x14ac:dyDescent="0.25">
      <c r="A31" s="17">
        <v>28</v>
      </c>
      <c r="B31" s="17">
        <v>28</v>
      </c>
      <c r="C31" s="17" t="s">
        <v>27</v>
      </c>
      <c r="D31" s="18" t="s">
        <v>55</v>
      </c>
      <c r="E31" s="19">
        <v>2810011</v>
      </c>
      <c r="F31" s="16">
        <v>4604.49</v>
      </c>
      <c r="G31" s="16">
        <v>1606.48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K31" s="16">
        <v>4650.53</v>
      </c>
      <c r="AL31" s="16">
        <v>1622.54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K31" s="28" t="s">
        <v>328</v>
      </c>
    </row>
    <row r="32" spans="1:89" x14ac:dyDescent="0.25">
      <c r="A32" s="17">
        <v>29</v>
      </c>
      <c r="B32" s="17">
        <v>29</v>
      </c>
      <c r="C32" s="17" t="s">
        <v>27</v>
      </c>
      <c r="D32" s="18" t="s">
        <v>56</v>
      </c>
      <c r="E32" s="19">
        <v>2811043</v>
      </c>
      <c r="F32" s="16">
        <v>1040.49</v>
      </c>
      <c r="G32" s="16">
        <v>272.29000000000002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K32" s="16">
        <v>1050.8900000000001</v>
      </c>
      <c r="AL32" s="16">
        <v>275.01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K32" s="28" t="s">
        <v>329</v>
      </c>
    </row>
    <row r="33" spans="1:89" x14ac:dyDescent="0.25">
      <c r="A33" s="17">
        <v>30</v>
      </c>
      <c r="B33" s="17">
        <v>30</v>
      </c>
      <c r="C33" s="17" t="s">
        <v>27</v>
      </c>
      <c r="D33" s="18" t="s">
        <v>57</v>
      </c>
      <c r="E33" s="19">
        <v>2812011</v>
      </c>
      <c r="F33" s="16">
        <v>5139.09</v>
      </c>
      <c r="G33" s="16">
        <v>1170.78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K33" s="16">
        <v>5190.4799999999996</v>
      </c>
      <c r="AL33" s="16">
        <v>1182.48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K33" s="28" t="s">
        <v>330</v>
      </c>
    </row>
    <row r="34" spans="1:89" x14ac:dyDescent="0.25">
      <c r="A34" s="17">
        <v>31</v>
      </c>
      <c r="B34" s="17">
        <v>31</v>
      </c>
      <c r="C34" s="17" t="s">
        <v>27</v>
      </c>
      <c r="D34" s="18" t="s">
        <v>58</v>
      </c>
      <c r="E34" s="19">
        <v>2813043</v>
      </c>
      <c r="F34" s="16">
        <v>5225.22</v>
      </c>
      <c r="G34" s="16">
        <v>1606.42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K34" s="16">
        <v>5277.47</v>
      </c>
      <c r="AL34" s="16">
        <v>1622.48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K34" s="28" t="s">
        <v>331</v>
      </c>
    </row>
    <row r="35" spans="1:89" x14ac:dyDescent="0.25">
      <c r="A35" s="17">
        <v>32</v>
      </c>
      <c r="B35" s="17">
        <v>32</v>
      </c>
      <c r="C35" s="17" t="s">
        <v>27</v>
      </c>
      <c r="D35" s="18" t="s">
        <v>59</v>
      </c>
      <c r="E35" s="19">
        <v>2862011</v>
      </c>
      <c r="F35" s="16">
        <v>50015.79</v>
      </c>
      <c r="G35" s="16">
        <v>18024.520000000004</v>
      </c>
      <c r="H35" s="16">
        <v>0</v>
      </c>
      <c r="I35" s="16">
        <v>274.43</v>
      </c>
      <c r="J35" s="16">
        <v>204.20999999999998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1264.03</v>
      </c>
      <c r="V35" s="16">
        <v>424.74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K35" s="16">
        <v>50515.94</v>
      </c>
      <c r="AL35" s="16">
        <v>18204.760000000006</v>
      </c>
      <c r="AM35" s="16">
        <v>0</v>
      </c>
      <c r="AN35" s="16">
        <v>277.17</v>
      </c>
      <c r="AO35" s="16">
        <v>206.24999999999997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1276.67</v>
      </c>
      <c r="BA35" s="16">
        <v>428.98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K35" s="28" t="s">
        <v>332</v>
      </c>
    </row>
    <row r="36" spans="1:89" x14ac:dyDescent="0.25">
      <c r="A36" s="17">
        <v>33</v>
      </c>
      <c r="B36" s="17">
        <v>33</v>
      </c>
      <c r="C36" s="17" t="s">
        <v>27</v>
      </c>
      <c r="D36" s="18" t="s">
        <v>60</v>
      </c>
      <c r="E36" s="19">
        <v>2814093</v>
      </c>
      <c r="F36" s="16">
        <v>863.28</v>
      </c>
      <c r="G36" s="16">
        <v>653.46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K36" s="16">
        <v>871.91</v>
      </c>
      <c r="AL36" s="16">
        <v>659.99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K36" s="28" t="s">
        <v>333</v>
      </c>
    </row>
    <row r="37" spans="1:89" x14ac:dyDescent="0.25">
      <c r="A37" s="17">
        <v>34</v>
      </c>
      <c r="B37" s="17">
        <v>34</v>
      </c>
      <c r="C37" s="17" t="s">
        <v>27</v>
      </c>
      <c r="D37" s="18" t="s">
        <v>61</v>
      </c>
      <c r="E37" s="19">
        <v>2809053</v>
      </c>
      <c r="F37" s="16">
        <v>418.77</v>
      </c>
      <c r="G37" s="16">
        <v>54.46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K37" s="16">
        <v>422.95</v>
      </c>
      <c r="AL37" s="16">
        <v>55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K37" s="28" t="s">
        <v>334</v>
      </c>
    </row>
    <row r="38" spans="1:89" x14ac:dyDescent="0.25">
      <c r="A38" s="17">
        <v>35</v>
      </c>
      <c r="B38" s="17">
        <v>35</v>
      </c>
      <c r="C38" s="17" t="s">
        <v>27</v>
      </c>
      <c r="D38" s="18" t="s">
        <v>62</v>
      </c>
      <c r="E38" s="19">
        <v>2816023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P38" s="16">
        <v>0</v>
      </c>
      <c r="BQ38" s="16">
        <v>0</v>
      </c>
      <c r="BR38" s="16">
        <v>0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6">
        <v>0</v>
      </c>
      <c r="CF38" s="16">
        <v>0</v>
      </c>
      <c r="CG38" s="16">
        <v>0</v>
      </c>
      <c r="CH38" s="16">
        <v>0</v>
      </c>
      <c r="CI38" s="16">
        <v>0</v>
      </c>
      <c r="CK38" s="28" t="s">
        <v>335</v>
      </c>
    </row>
    <row r="39" spans="1:89" x14ac:dyDescent="0.25">
      <c r="A39" s="17">
        <v>36</v>
      </c>
      <c r="B39" s="17">
        <v>36</v>
      </c>
      <c r="C39" s="17" t="s">
        <v>27</v>
      </c>
      <c r="D39" s="18" t="s">
        <v>63</v>
      </c>
      <c r="E39" s="19">
        <v>2815011</v>
      </c>
      <c r="F39" s="16">
        <v>8766.4500000000007</v>
      </c>
      <c r="G39" s="16">
        <v>4683.07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274.43</v>
      </c>
      <c r="V39" s="16">
        <v>141.57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K39" s="16">
        <v>8854.11</v>
      </c>
      <c r="AL39" s="16">
        <v>4729.8999999999996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277.17</v>
      </c>
      <c r="BA39" s="16">
        <v>142.97999999999999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16">
        <v>0</v>
      </c>
      <c r="CE39" s="16">
        <v>0</v>
      </c>
      <c r="CF39" s="16">
        <v>0</v>
      </c>
      <c r="CG39" s="16">
        <v>0</v>
      </c>
      <c r="CH39" s="16">
        <v>0</v>
      </c>
      <c r="CI39" s="16">
        <v>0</v>
      </c>
      <c r="CK39" s="28" t="s">
        <v>336</v>
      </c>
    </row>
    <row r="40" spans="1:89" x14ac:dyDescent="0.25">
      <c r="A40" s="17">
        <v>37</v>
      </c>
      <c r="B40" s="17">
        <v>37</v>
      </c>
      <c r="C40" s="17" t="s">
        <v>27</v>
      </c>
      <c r="D40" s="18" t="s">
        <v>64</v>
      </c>
      <c r="E40" s="19">
        <v>2804073</v>
      </c>
      <c r="F40" s="16">
        <v>1039.5</v>
      </c>
      <c r="G40" s="16">
        <v>245.04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K40" s="16">
        <v>1049.8900000000001</v>
      </c>
      <c r="AL40" s="16">
        <v>247.49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K40" s="28" t="s">
        <v>337</v>
      </c>
    </row>
    <row r="41" spans="1:89" x14ac:dyDescent="0.25">
      <c r="A41" s="17">
        <v>38</v>
      </c>
      <c r="B41" s="17">
        <v>38</v>
      </c>
      <c r="C41" s="17" t="s">
        <v>27</v>
      </c>
      <c r="D41" s="18" t="s">
        <v>65</v>
      </c>
      <c r="E41" s="19">
        <v>2817043</v>
      </c>
      <c r="F41" s="16">
        <v>980.1</v>
      </c>
      <c r="G41" s="16">
        <v>81.69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K41" s="16">
        <v>989.9</v>
      </c>
      <c r="AL41" s="16">
        <v>82.5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P41" s="16">
        <v>0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0</v>
      </c>
      <c r="CE41" s="16">
        <v>0</v>
      </c>
      <c r="CF41" s="16">
        <v>0</v>
      </c>
      <c r="CG41" s="16">
        <v>0</v>
      </c>
      <c r="CH41" s="16">
        <v>0</v>
      </c>
      <c r="CI41" s="16">
        <v>0</v>
      </c>
      <c r="CK41" s="28" t="s">
        <v>338</v>
      </c>
    </row>
    <row r="42" spans="1:89" x14ac:dyDescent="0.25">
      <c r="A42" s="17">
        <v>39</v>
      </c>
      <c r="B42" s="17">
        <v>39</v>
      </c>
      <c r="C42" s="17" t="s">
        <v>27</v>
      </c>
      <c r="D42" s="18" t="s">
        <v>66</v>
      </c>
      <c r="E42" s="19">
        <v>2802053</v>
      </c>
      <c r="F42" s="16">
        <v>1313.73</v>
      </c>
      <c r="G42" s="16">
        <v>163.37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K42" s="16">
        <v>1326.86</v>
      </c>
      <c r="AL42" s="16">
        <v>165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0</v>
      </c>
      <c r="CF42" s="16">
        <v>0</v>
      </c>
      <c r="CG42" s="16">
        <v>0</v>
      </c>
      <c r="CH42" s="16">
        <v>0</v>
      </c>
      <c r="CI42" s="16">
        <v>0</v>
      </c>
      <c r="CK42" s="28" t="s">
        <v>339</v>
      </c>
    </row>
    <row r="43" spans="1:89" x14ac:dyDescent="0.25">
      <c r="A43" s="17">
        <v>40</v>
      </c>
      <c r="B43" s="17">
        <v>40</v>
      </c>
      <c r="C43" s="17" t="s">
        <v>27</v>
      </c>
      <c r="D43" s="18" t="s">
        <v>67</v>
      </c>
      <c r="E43" s="19">
        <v>2816033</v>
      </c>
      <c r="F43" s="16">
        <v>2047.32</v>
      </c>
      <c r="G43" s="16">
        <v>1061.8499999999999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K43" s="16">
        <v>2067.79</v>
      </c>
      <c r="AL43" s="16">
        <v>1072.46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P43" s="16">
        <v>0</v>
      </c>
      <c r="BQ43" s="16">
        <v>0</v>
      </c>
      <c r="BR43" s="16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K43" s="28" t="s">
        <v>340</v>
      </c>
    </row>
    <row r="44" spans="1:89" x14ac:dyDescent="0.25">
      <c r="A44" s="17">
        <v>41</v>
      </c>
      <c r="B44" s="17">
        <v>41</v>
      </c>
      <c r="C44" s="17" t="s">
        <v>27</v>
      </c>
      <c r="D44" s="18" t="s">
        <v>68</v>
      </c>
      <c r="E44" s="19">
        <v>2808053</v>
      </c>
      <c r="F44" s="16">
        <v>895.95</v>
      </c>
      <c r="G44" s="16">
        <v>190.59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K44" s="16">
        <v>904.9</v>
      </c>
      <c r="AL44" s="16">
        <v>192.49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P44" s="16">
        <v>0</v>
      </c>
      <c r="BQ44" s="16">
        <v>0</v>
      </c>
      <c r="BR44" s="16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K44" s="28" t="s">
        <v>341</v>
      </c>
    </row>
    <row r="45" spans="1:89" x14ac:dyDescent="0.25">
      <c r="A45" s="17">
        <v>42</v>
      </c>
      <c r="B45" s="17">
        <v>42</v>
      </c>
      <c r="C45" s="17" t="s">
        <v>27</v>
      </c>
      <c r="D45" s="18" t="s">
        <v>69</v>
      </c>
      <c r="E45" s="19">
        <v>2816043</v>
      </c>
      <c r="F45" s="16">
        <v>699.93</v>
      </c>
      <c r="G45" s="16">
        <v>163.37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K45" s="16">
        <v>706.92</v>
      </c>
      <c r="AL45" s="16">
        <v>165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K45" s="28" t="s">
        <v>342</v>
      </c>
    </row>
    <row r="46" spans="1:89" x14ac:dyDescent="0.25">
      <c r="A46" s="17">
        <v>43</v>
      </c>
      <c r="B46" s="17">
        <v>43</v>
      </c>
      <c r="C46" s="17" t="s">
        <v>27</v>
      </c>
      <c r="D46" s="18" t="s">
        <v>70</v>
      </c>
      <c r="E46" s="19">
        <v>2806083</v>
      </c>
      <c r="F46" s="16">
        <v>660.33</v>
      </c>
      <c r="G46" s="16">
        <v>108.91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K46" s="16">
        <v>666.93</v>
      </c>
      <c r="AL46" s="16">
        <v>109.99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K46" s="28" t="s">
        <v>343</v>
      </c>
    </row>
    <row r="47" spans="1:89" x14ac:dyDescent="0.25">
      <c r="A47" s="17">
        <v>44</v>
      </c>
      <c r="B47" s="17">
        <v>44</v>
      </c>
      <c r="C47" s="17" t="s">
        <v>27</v>
      </c>
      <c r="D47" s="18" t="s">
        <v>71</v>
      </c>
      <c r="E47" s="19">
        <v>2801063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K47" s="28" t="s">
        <v>344</v>
      </c>
    </row>
    <row r="48" spans="1:89" x14ac:dyDescent="0.25">
      <c r="A48" s="17">
        <v>45</v>
      </c>
      <c r="B48" s="17">
        <v>45</v>
      </c>
      <c r="C48" s="17" t="s">
        <v>27</v>
      </c>
      <c r="D48" s="18" t="s">
        <v>72</v>
      </c>
      <c r="E48" s="19">
        <v>2807063</v>
      </c>
      <c r="F48" s="16">
        <v>98.01</v>
      </c>
      <c r="G48" s="16">
        <v>81.680000000000007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K48" s="16">
        <v>98.99</v>
      </c>
      <c r="AL48" s="16">
        <v>82.49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K48" s="28" t="s">
        <v>345</v>
      </c>
    </row>
    <row r="49" spans="1:89" x14ac:dyDescent="0.25">
      <c r="A49" s="17">
        <v>46</v>
      </c>
      <c r="B49" s="17">
        <v>46</v>
      </c>
      <c r="C49" s="17" t="s">
        <v>27</v>
      </c>
      <c r="D49" s="18" t="s">
        <v>73</v>
      </c>
      <c r="E49" s="19">
        <v>2817011</v>
      </c>
      <c r="F49" s="16">
        <v>5701.41</v>
      </c>
      <c r="G49" s="16">
        <v>1361.38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K49" s="16">
        <v>5758.42</v>
      </c>
      <c r="AL49" s="16">
        <v>1374.99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K49" s="28" t="s">
        <v>346</v>
      </c>
    </row>
    <row r="50" spans="1:89" x14ac:dyDescent="0.25">
      <c r="A50" s="17">
        <v>47</v>
      </c>
      <c r="B50" s="17">
        <v>47</v>
      </c>
      <c r="C50" s="17" t="s">
        <v>27</v>
      </c>
      <c r="D50" s="18" t="s">
        <v>74</v>
      </c>
      <c r="E50" s="19">
        <v>2804093</v>
      </c>
      <c r="F50" s="16">
        <v>660.33</v>
      </c>
      <c r="G50" s="16">
        <v>108.91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K50" s="16">
        <v>666.93</v>
      </c>
      <c r="AL50" s="16">
        <v>109.99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K50" s="28" t="s">
        <v>347</v>
      </c>
    </row>
    <row r="51" spans="1:89" x14ac:dyDescent="0.25">
      <c r="A51" s="17">
        <v>48</v>
      </c>
      <c r="B51" s="17">
        <v>48</v>
      </c>
      <c r="C51" s="17" t="s">
        <v>27</v>
      </c>
      <c r="D51" s="18" t="s">
        <v>75</v>
      </c>
      <c r="E51" s="19">
        <v>2819033</v>
      </c>
      <c r="F51" s="16">
        <v>3524.4</v>
      </c>
      <c r="G51" s="16">
        <v>517.34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K51" s="16">
        <v>3559.64</v>
      </c>
      <c r="AL51" s="16">
        <v>522.51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K51" s="28" t="s">
        <v>348</v>
      </c>
    </row>
    <row r="52" spans="1:89" x14ac:dyDescent="0.25">
      <c r="A52" s="17">
        <v>49</v>
      </c>
      <c r="B52" s="17">
        <v>49</v>
      </c>
      <c r="C52" s="17" t="s">
        <v>27</v>
      </c>
      <c r="D52" s="18" t="s">
        <v>76</v>
      </c>
      <c r="E52" s="19">
        <v>2807073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6">
        <v>0</v>
      </c>
      <c r="CG52" s="16">
        <v>0</v>
      </c>
      <c r="CH52" s="16">
        <v>0</v>
      </c>
      <c r="CI52" s="16">
        <v>0</v>
      </c>
      <c r="CK52" s="28" t="s">
        <v>349</v>
      </c>
    </row>
    <row r="53" spans="1:89" x14ac:dyDescent="0.25">
      <c r="A53" s="17">
        <v>50</v>
      </c>
      <c r="B53" s="17">
        <v>50</v>
      </c>
      <c r="C53" s="17" t="s">
        <v>77</v>
      </c>
      <c r="D53" s="18" t="s">
        <v>78</v>
      </c>
      <c r="E53" s="19">
        <v>2818012</v>
      </c>
      <c r="F53" s="16">
        <v>0</v>
      </c>
      <c r="G53" s="16">
        <v>81.680000000000007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K53" s="16">
        <v>0</v>
      </c>
      <c r="AL53" s="16">
        <v>82.49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0</v>
      </c>
      <c r="CF53" s="16">
        <v>0</v>
      </c>
      <c r="CG53" s="16">
        <v>0</v>
      </c>
      <c r="CH53" s="16">
        <v>0</v>
      </c>
      <c r="CI53" s="16">
        <v>0</v>
      </c>
      <c r="CK53" s="28" t="s">
        <v>350</v>
      </c>
    </row>
    <row r="54" spans="1:89" x14ac:dyDescent="0.25">
      <c r="A54" s="17">
        <v>51</v>
      </c>
      <c r="B54" s="17">
        <v>51</v>
      </c>
      <c r="C54" s="17" t="s">
        <v>77</v>
      </c>
      <c r="D54" s="18" t="s">
        <v>79</v>
      </c>
      <c r="E54" s="19">
        <v>2808022</v>
      </c>
      <c r="F54" s="16">
        <v>326.7</v>
      </c>
      <c r="G54" s="16">
        <v>163.36000000000001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K54" s="16">
        <v>329.96</v>
      </c>
      <c r="AL54" s="16">
        <v>164.99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K54" s="28" t="s">
        <v>351</v>
      </c>
    </row>
    <row r="55" spans="1:89" x14ac:dyDescent="0.25">
      <c r="A55" s="17">
        <v>52</v>
      </c>
      <c r="B55" s="17">
        <v>52</v>
      </c>
      <c r="C55" s="17" t="s">
        <v>77</v>
      </c>
      <c r="D55" s="18" t="s">
        <v>29</v>
      </c>
      <c r="E55" s="19">
        <v>2801032</v>
      </c>
      <c r="F55" s="16">
        <v>0</v>
      </c>
      <c r="G55" s="16">
        <v>163.36000000000001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K55" s="16">
        <v>0</v>
      </c>
      <c r="AL55" s="16">
        <v>164.99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K55" s="28" t="s">
        <v>352</v>
      </c>
    </row>
    <row r="56" spans="1:89" x14ac:dyDescent="0.25">
      <c r="A56" s="17">
        <v>53</v>
      </c>
      <c r="B56" s="17">
        <v>53</v>
      </c>
      <c r="C56" s="17" t="s">
        <v>77</v>
      </c>
      <c r="D56" s="18" t="s">
        <v>31</v>
      </c>
      <c r="E56" s="19">
        <v>2812022</v>
      </c>
      <c r="F56" s="16">
        <v>98.01</v>
      </c>
      <c r="G56" s="16">
        <v>81.680000000000007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K56" s="16">
        <v>98.990000000000009</v>
      </c>
      <c r="AL56" s="16">
        <v>82.490000000000009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K56" s="28" t="s">
        <v>353</v>
      </c>
    </row>
    <row r="57" spans="1:89" x14ac:dyDescent="0.25">
      <c r="A57" s="17">
        <v>54</v>
      </c>
      <c r="B57" s="17">
        <v>54</v>
      </c>
      <c r="C57" s="17" t="s">
        <v>77</v>
      </c>
      <c r="D57" s="18" t="s">
        <v>33</v>
      </c>
      <c r="E57" s="19">
        <v>2802022</v>
      </c>
      <c r="F57" s="16">
        <v>235.62</v>
      </c>
      <c r="G57" s="16">
        <v>136.13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K57" s="16">
        <v>237.97</v>
      </c>
      <c r="AL57" s="16">
        <v>137.49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0</v>
      </c>
      <c r="CD57" s="16">
        <v>0</v>
      </c>
      <c r="CE57" s="16">
        <v>0</v>
      </c>
      <c r="CF57" s="16">
        <v>0</v>
      </c>
      <c r="CG57" s="16">
        <v>0</v>
      </c>
      <c r="CH57" s="16">
        <v>0</v>
      </c>
      <c r="CI57" s="16">
        <v>0</v>
      </c>
      <c r="CK57" s="28" t="s">
        <v>354</v>
      </c>
    </row>
    <row r="58" spans="1:89" x14ac:dyDescent="0.25">
      <c r="A58" s="17">
        <v>55</v>
      </c>
      <c r="B58" s="17">
        <v>55</v>
      </c>
      <c r="C58" s="17" t="s">
        <v>77</v>
      </c>
      <c r="D58" s="18" t="s">
        <v>80</v>
      </c>
      <c r="E58" s="19">
        <v>2819012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16">
        <v>0</v>
      </c>
      <c r="BC58" s="16">
        <v>0</v>
      </c>
      <c r="BD58" s="16">
        <v>0</v>
      </c>
      <c r="BE58" s="16">
        <v>0</v>
      </c>
      <c r="BF58" s="16">
        <v>0</v>
      </c>
      <c r="BG58" s="16">
        <v>0</v>
      </c>
      <c r="BH58" s="16">
        <v>0</v>
      </c>
      <c r="BI58" s="16">
        <v>0</v>
      </c>
      <c r="BJ58" s="16">
        <v>0</v>
      </c>
      <c r="BK58" s="16">
        <v>0</v>
      </c>
      <c r="BL58" s="16">
        <v>0</v>
      </c>
      <c r="BM58" s="16">
        <v>0</v>
      </c>
      <c r="BN58" s="16">
        <v>0</v>
      </c>
      <c r="BP58" s="16">
        <v>0</v>
      </c>
      <c r="BQ58" s="16">
        <v>0</v>
      </c>
      <c r="BR58" s="16">
        <v>0</v>
      </c>
      <c r="BS58" s="16">
        <v>0</v>
      </c>
      <c r="BT58" s="16">
        <v>0</v>
      </c>
      <c r="BU58" s="16">
        <v>0</v>
      </c>
      <c r="BV58" s="16">
        <v>0</v>
      </c>
      <c r="BW58" s="16">
        <v>0</v>
      </c>
      <c r="BX58" s="16">
        <v>0</v>
      </c>
      <c r="BY58" s="16">
        <v>0</v>
      </c>
      <c r="BZ58" s="16">
        <v>0</v>
      </c>
      <c r="CA58" s="16">
        <v>0</v>
      </c>
      <c r="CB58" s="16">
        <v>0</v>
      </c>
      <c r="CC58" s="16">
        <v>0</v>
      </c>
      <c r="CD58" s="16">
        <v>0</v>
      </c>
      <c r="CE58" s="16">
        <v>0</v>
      </c>
      <c r="CF58" s="16">
        <v>0</v>
      </c>
      <c r="CG58" s="16">
        <v>0</v>
      </c>
      <c r="CH58" s="16">
        <v>0</v>
      </c>
      <c r="CI58" s="16">
        <v>0</v>
      </c>
      <c r="CK58" s="28" t="s">
        <v>355</v>
      </c>
    </row>
    <row r="59" spans="1:89" x14ac:dyDescent="0.25">
      <c r="A59" s="17">
        <v>56</v>
      </c>
      <c r="B59" s="17">
        <v>56</v>
      </c>
      <c r="C59" s="17" t="s">
        <v>77</v>
      </c>
      <c r="D59" s="18" t="s">
        <v>81</v>
      </c>
      <c r="E59" s="19">
        <v>2815022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16">
        <v>0</v>
      </c>
      <c r="BC59" s="16">
        <v>0</v>
      </c>
      <c r="BD59" s="16">
        <v>0</v>
      </c>
      <c r="BE59" s="16">
        <v>0</v>
      </c>
      <c r="BF59" s="16">
        <v>0</v>
      </c>
      <c r="BG59" s="16">
        <v>0</v>
      </c>
      <c r="BH59" s="16">
        <v>0</v>
      </c>
      <c r="BI59" s="16">
        <v>0</v>
      </c>
      <c r="BJ59" s="16">
        <v>0</v>
      </c>
      <c r="BK59" s="16">
        <v>0</v>
      </c>
      <c r="BL59" s="16">
        <v>0</v>
      </c>
      <c r="BM59" s="16">
        <v>0</v>
      </c>
      <c r="BN59" s="16">
        <v>0</v>
      </c>
      <c r="BP59" s="16">
        <v>0</v>
      </c>
      <c r="BQ59" s="16">
        <v>0</v>
      </c>
      <c r="BR59" s="16">
        <v>0</v>
      </c>
      <c r="BS59" s="16">
        <v>0</v>
      </c>
      <c r="BT59" s="16">
        <v>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>
        <v>0</v>
      </c>
      <c r="CB59" s="16">
        <v>0</v>
      </c>
      <c r="CC59" s="16">
        <v>0</v>
      </c>
      <c r="CD59" s="16">
        <v>0</v>
      </c>
      <c r="CE59" s="16">
        <v>0</v>
      </c>
      <c r="CF59" s="16">
        <v>0</v>
      </c>
      <c r="CG59" s="16">
        <v>0</v>
      </c>
      <c r="CH59" s="16">
        <v>0</v>
      </c>
      <c r="CI59" s="16">
        <v>0</v>
      </c>
      <c r="CK59" s="28" t="s">
        <v>356</v>
      </c>
    </row>
    <row r="60" spans="1:89" x14ac:dyDescent="0.25">
      <c r="A60" s="17">
        <v>57</v>
      </c>
      <c r="B60" s="17">
        <v>57</v>
      </c>
      <c r="C60" s="17" t="s">
        <v>77</v>
      </c>
      <c r="D60" s="18" t="s">
        <v>82</v>
      </c>
      <c r="E60" s="19">
        <v>2818022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0</v>
      </c>
      <c r="BJ60" s="16">
        <v>0</v>
      </c>
      <c r="BK60" s="16">
        <v>0</v>
      </c>
      <c r="BL60" s="16">
        <v>0</v>
      </c>
      <c r="BM60" s="16">
        <v>0</v>
      </c>
      <c r="BN60" s="16">
        <v>0</v>
      </c>
      <c r="BP60" s="16">
        <v>0</v>
      </c>
      <c r="BQ60" s="16">
        <v>0</v>
      </c>
      <c r="BR60" s="16">
        <v>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6">
        <v>0</v>
      </c>
      <c r="BZ60" s="16">
        <v>0</v>
      </c>
      <c r="CA60" s="16">
        <v>0</v>
      </c>
      <c r="CB60" s="16">
        <v>0</v>
      </c>
      <c r="CC60" s="16">
        <v>0</v>
      </c>
      <c r="CD60" s="16">
        <v>0</v>
      </c>
      <c r="CE60" s="16">
        <v>0</v>
      </c>
      <c r="CF60" s="16">
        <v>0</v>
      </c>
      <c r="CG60" s="16">
        <v>0</v>
      </c>
      <c r="CH60" s="16">
        <v>0</v>
      </c>
      <c r="CI60" s="16">
        <v>0</v>
      </c>
      <c r="CK60" s="28" t="s">
        <v>357</v>
      </c>
    </row>
    <row r="61" spans="1:89" x14ac:dyDescent="0.25">
      <c r="A61" s="17">
        <v>58</v>
      </c>
      <c r="B61" s="17">
        <v>58</v>
      </c>
      <c r="C61" s="17" t="s">
        <v>77</v>
      </c>
      <c r="D61" s="18" t="s">
        <v>83</v>
      </c>
      <c r="E61" s="19">
        <v>2814042</v>
      </c>
      <c r="F61" s="16">
        <v>1098.9000000000001</v>
      </c>
      <c r="G61" s="16">
        <v>462.85999999999996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K61" s="16">
        <v>1109.8800000000001</v>
      </c>
      <c r="AL61" s="16">
        <v>467.47999999999996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P61" s="16">
        <v>0</v>
      </c>
      <c r="BQ61" s="16">
        <v>0</v>
      </c>
      <c r="BR61" s="16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0</v>
      </c>
      <c r="CD61" s="16">
        <v>0</v>
      </c>
      <c r="CE61" s="16">
        <v>0</v>
      </c>
      <c r="CF61" s="16">
        <v>0</v>
      </c>
      <c r="CG61" s="16">
        <v>0</v>
      </c>
      <c r="CH61" s="16">
        <v>0</v>
      </c>
      <c r="CI61" s="16">
        <v>0</v>
      </c>
      <c r="CK61" s="28" t="s">
        <v>358</v>
      </c>
    </row>
    <row r="62" spans="1:89" x14ac:dyDescent="0.25">
      <c r="A62" s="17">
        <v>59</v>
      </c>
      <c r="B62" s="17">
        <v>59</v>
      </c>
      <c r="C62" s="17" t="s">
        <v>77</v>
      </c>
      <c r="D62" s="18" t="s">
        <v>35</v>
      </c>
      <c r="E62" s="19">
        <v>2803022</v>
      </c>
      <c r="F62" s="16">
        <v>235.62</v>
      </c>
      <c r="G62" s="16">
        <v>27.23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K62" s="16">
        <v>237.97</v>
      </c>
      <c r="AL62" s="16">
        <v>27.5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P62" s="16">
        <v>0</v>
      </c>
      <c r="BQ62" s="16">
        <v>0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K62" s="28" t="s">
        <v>359</v>
      </c>
    </row>
    <row r="63" spans="1:89" x14ac:dyDescent="0.25">
      <c r="A63" s="17">
        <v>60</v>
      </c>
      <c r="B63" s="17">
        <v>60</v>
      </c>
      <c r="C63" s="17" t="s">
        <v>77</v>
      </c>
      <c r="D63" s="18" t="s">
        <v>84</v>
      </c>
      <c r="E63" s="19">
        <v>2817022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P63" s="16">
        <v>0</v>
      </c>
      <c r="BQ63" s="16">
        <v>0</v>
      </c>
      <c r="BR63" s="16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0</v>
      </c>
      <c r="CD63" s="16">
        <v>0</v>
      </c>
      <c r="CE63" s="16">
        <v>0</v>
      </c>
      <c r="CF63" s="16">
        <v>0</v>
      </c>
      <c r="CG63" s="16">
        <v>0</v>
      </c>
      <c r="CH63" s="16">
        <v>0</v>
      </c>
      <c r="CI63" s="16">
        <v>0</v>
      </c>
      <c r="CK63" s="28" t="s">
        <v>360</v>
      </c>
    </row>
    <row r="64" spans="1:89" x14ac:dyDescent="0.25">
      <c r="A64" s="17">
        <v>61</v>
      </c>
      <c r="B64" s="17">
        <v>61</v>
      </c>
      <c r="C64" s="17" t="s">
        <v>77</v>
      </c>
      <c r="D64" s="18" t="s">
        <v>36</v>
      </c>
      <c r="E64" s="19">
        <v>2804012</v>
      </c>
      <c r="F64" s="16">
        <v>471.24</v>
      </c>
      <c r="G64" s="16">
        <v>136.15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K64" s="16">
        <v>475.95</v>
      </c>
      <c r="AL64" s="16">
        <v>137.51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0</v>
      </c>
      <c r="BL64" s="16">
        <v>0</v>
      </c>
      <c r="BM64" s="16">
        <v>0</v>
      </c>
      <c r="BN64" s="16">
        <v>0</v>
      </c>
      <c r="BP64" s="16">
        <v>0</v>
      </c>
      <c r="BQ64" s="16">
        <v>0</v>
      </c>
      <c r="BR64" s="16">
        <v>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>
        <v>0</v>
      </c>
      <c r="CB64" s="16">
        <v>0</v>
      </c>
      <c r="CC64" s="16">
        <v>0</v>
      </c>
      <c r="CD64" s="16">
        <v>0</v>
      </c>
      <c r="CE64" s="16">
        <v>0</v>
      </c>
      <c r="CF64" s="16">
        <v>0</v>
      </c>
      <c r="CG64" s="16">
        <v>0</v>
      </c>
      <c r="CH64" s="16">
        <v>0</v>
      </c>
      <c r="CI64" s="16">
        <v>0</v>
      </c>
      <c r="CK64" s="28" t="s">
        <v>361</v>
      </c>
    </row>
    <row r="65" spans="1:89" x14ac:dyDescent="0.25">
      <c r="A65" s="17">
        <v>62</v>
      </c>
      <c r="B65" s="17">
        <v>62</v>
      </c>
      <c r="C65" s="17" t="s">
        <v>77</v>
      </c>
      <c r="D65" s="18" t="s">
        <v>37</v>
      </c>
      <c r="E65" s="19">
        <v>2805022</v>
      </c>
      <c r="F65" s="16">
        <v>1287.99</v>
      </c>
      <c r="G65" s="16">
        <v>353.94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K65" s="16">
        <v>1300.8599999999999</v>
      </c>
      <c r="AL65" s="16">
        <v>357.47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0</v>
      </c>
      <c r="BL65" s="16">
        <v>0</v>
      </c>
      <c r="BM65" s="16">
        <v>0</v>
      </c>
      <c r="BN65" s="16">
        <v>0</v>
      </c>
      <c r="BP65" s="16">
        <v>0</v>
      </c>
      <c r="BQ65" s="16">
        <v>0</v>
      </c>
      <c r="BR65" s="16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>
        <v>0</v>
      </c>
      <c r="CB65" s="16">
        <v>0</v>
      </c>
      <c r="CC65" s="16">
        <v>0</v>
      </c>
      <c r="CD65" s="16">
        <v>0</v>
      </c>
      <c r="CE65" s="16">
        <v>0</v>
      </c>
      <c r="CF65" s="16">
        <v>0</v>
      </c>
      <c r="CG65" s="16">
        <v>0</v>
      </c>
      <c r="CH65" s="16">
        <v>0</v>
      </c>
      <c r="CI65" s="16">
        <v>0</v>
      </c>
      <c r="CK65" s="28" t="s">
        <v>362</v>
      </c>
    </row>
    <row r="66" spans="1:89" x14ac:dyDescent="0.25">
      <c r="A66" s="17">
        <v>63</v>
      </c>
      <c r="B66" s="17">
        <v>63</v>
      </c>
      <c r="C66" s="17" t="s">
        <v>77</v>
      </c>
      <c r="D66" s="18" t="s">
        <v>85</v>
      </c>
      <c r="E66" s="19">
        <v>2814052</v>
      </c>
      <c r="F66" s="16">
        <v>562.32000000000005</v>
      </c>
      <c r="G66" s="16">
        <v>54.46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K66" s="16">
        <v>567.94000000000005</v>
      </c>
      <c r="AL66" s="16">
        <v>55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0</v>
      </c>
      <c r="BN66" s="16">
        <v>0</v>
      </c>
      <c r="BP66" s="16">
        <v>0</v>
      </c>
      <c r="BQ66" s="16">
        <v>0</v>
      </c>
      <c r="BR66" s="16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K66" s="28" t="s">
        <v>363</v>
      </c>
    </row>
    <row r="67" spans="1:89" x14ac:dyDescent="0.25">
      <c r="A67" s="17">
        <v>64</v>
      </c>
      <c r="B67" s="17">
        <v>64</v>
      </c>
      <c r="C67" s="17" t="s">
        <v>77</v>
      </c>
      <c r="D67" s="18" t="s">
        <v>39</v>
      </c>
      <c r="E67" s="19">
        <v>2806042</v>
      </c>
      <c r="F67" s="16">
        <v>0</v>
      </c>
      <c r="G67" s="16">
        <v>108.91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K67" s="16">
        <v>0</v>
      </c>
      <c r="AL67" s="16">
        <v>109.99</v>
      </c>
      <c r="AM67" s="16">
        <v>0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0</v>
      </c>
      <c r="BE67" s="16">
        <v>0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P67" s="16">
        <v>0</v>
      </c>
      <c r="BQ67" s="16">
        <v>0</v>
      </c>
      <c r="BR67" s="16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0</v>
      </c>
      <c r="CB67" s="16">
        <v>0</v>
      </c>
      <c r="CC67" s="16">
        <v>0</v>
      </c>
      <c r="CD67" s="16">
        <v>0</v>
      </c>
      <c r="CE67" s="16">
        <v>0</v>
      </c>
      <c r="CF67" s="16">
        <v>0</v>
      </c>
      <c r="CG67" s="16">
        <v>0</v>
      </c>
      <c r="CH67" s="16">
        <v>0</v>
      </c>
      <c r="CI67" s="16">
        <v>0</v>
      </c>
      <c r="CK67" s="28" t="s">
        <v>364</v>
      </c>
    </row>
    <row r="68" spans="1:89" x14ac:dyDescent="0.25">
      <c r="A68" s="17">
        <v>65</v>
      </c>
      <c r="B68" s="17">
        <v>65</v>
      </c>
      <c r="C68" s="17" t="s">
        <v>77</v>
      </c>
      <c r="D68" s="18" t="s">
        <v>86</v>
      </c>
      <c r="E68" s="19">
        <v>2804022</v>
      </c>
      <c r="F68" s="16">
        <v>0</v>
      </c>
      <c r="G68" s="16">
        <v>27.23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K68" s="16">
        <v>0</v>
      </c>
      <c r="AL68" s="16">
        <v>27.5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P68" s="16">
        <v>0</v>
      </c>
      <c r="BQ68" s="16">
        <v>0</v>
      </c>
      <c r="BR68" s="16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0</v>
      </c>
      <c r="CB68" s="16">
        <v>0</v>
      </c>
      <c r="CC68" s="16">
        <v>0</v>
      </c>
      <c r="CD68" s="16">
        <v>0</v>
      </c>
      <c r="CE68" s="16">
        <v>0</v>
      </c>
      <c r="CF68" s="16">
        <v>0</v>
      </c>
      <c r="CG68" s="16">
        <v>0</v>
      </c>
      <c r="CH68" s="16">
        <v>0</v>
      </c>
      <c r="CI68" s="16">
        <v>0</v>
      </c>
      <c r="CK68" s="28" t="s">
        <v>365</v>
      </c>
    </row>
    <row r="69" spans="1:89" x14ac:dyDescent="0.25">
      <c r="A69" s="17">
        <v>66</v>
      </c>
      <c r="B69" s="17">
        <v>66</v>
      </c>
      <c r="C69" s="17" t="s">
        <v>77</v>
      </c>
      <c r="D69" s="18" t="s">
        <v>41</v>
      </c>
      <c r="E69" s="19">
        <v>2801052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  <c r="BK69" s="16">
        <v>0</v>
      </c>
      <c r="BL69" s="16">
        <v>0</v>
      </c>
      <c r="BM69" s="16">
        <v>0</v>
      </c>
      <c r="BN69" s="16">
        <v>0</v>
      </c>
      <c r="BP69" s="16">
        <v>0</v>
      </c>
      <c r="BQ69" s="16">
        <v>0</v>
      </c>
      <c r="BR69" s="16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>
        <v>0</v>
      </c>
      <c r="CB69" s="16">
        <v>0</v>
      </c>
      <c r="CC69" s="16">
        <v>0</v>
      </c>
      <c r="CD69" s="16">
        <v>0</v>
      </c>
      <c r="CE69" s="16">
        <v>0</v>
      </c>
      <c r="CF69" s="16">
        <v>0</v>
      </c>
      <c r="CG69" s="16">
        <v>0</v>
      </c>
      <c r="CH69" s="16">
        <v>0</v>
      </c>
      <c r="CI69" s="16">
        <v>0</v>
      </c>
      <c r="CK69" s="28" t="s">
        <v>366</v>
      </c>
    </row>
    <row r="70" spans="1:89" x14ac:dyDescent="0.25">
      <c r="A70" s="17">
        <v>67</v>
      </c>
      <c r="B70" s="17">
        <v>67</v>
      </c>
      <c r="C70" s="17" t="s">
        <v>77</v>
      </c>
      <c r="D70" s="18" t="s">
        <v>87</v>
      </c>
      <c r="E70" s="19">
        <v>2812032</v>
      </c>
      <c r="F70" s="16">
        <v>424.71</v>
      </c>
      <c r="G70" s="16">
        <v>81.680000000000007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K70" s="16">
        <v>428.95</v>
      </c>
      <c r="AL70" s="16">
        <v>82.49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0</v>
      </c>
      <c r="BN70" s="16">
        <v>0</v>
      </c>
      <c r="BP70" s="16">
        <v>0</v>
      </c>
      <c r="BQ70" s="16">
        <v>0</v>
      </c>
      <c r="BR70" s="16">
        <v>0</v>
      </c>
      <c r="BS70" s="16">
        <v>0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>
        <v>0</v>
      </c>
      <c r="CB70" s="16">
        <v>0</v>
      </c>
      <c r="CC70" s="16">
        <v>0</v>
      </c>
      <c r="CD70" s="16">
        <v>0</v>
      </c>
      <c r="CE70" s="16">
        <v>0</v>
      </c>
      <c r="CF70" s="16">
        <v>0</v>
      </c>
      <c r="CG70" s="16">
        <v>0</v>
      </c>
      <c r="CH70" s="16">
        <v>0</v>
      </c>
      <c r="CI70" s="16">
        <v>0</v>
      </c>
      <c r="CK70" s="28" t="s">
        <v>367</v>
      </c>
    </row>
    <row r="71" spans="1:89" x14ac:dyDescent="0.25">
      <c r="A71" s="17">
        <v>68</v>
      </c>
      <c r="B71" s="17">
        <v>68</v>
      </c>
      <c r="C71" s="17" t="s">
        <v>77</v>
      </c>
      <c r="D71" s="18" t="s">
        <v>88</v>
      </c>
      <c r="E71" s="19">
        <v>2804032</v>
      </c>
      <c r="F71" s="16">
        <v>183.15</v>
      </c>
      <c r="G71" s="16">
        <v>27.23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K71" s="16">
        <v>184.98</v>
      </c>
      <c r="AL71" s="16">
        <v>27.5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K71" s="28" t="s">
        <v>368</v>
      </c>
    </row>
    <row r="72" spans="1:89" x14ac:dyDescent="0.25">
      <c r="A72" s="17">
        <v>69</v>
      </c>
      <c r="B72" s="17">
        <v>69</v>
      </c>
      <c r="C72" s="17" t="s">
        <v>77</v>
      </c>
      <c r="D72" s="18" t="s">
        <v>89</v>
      </c>
      <c r="E72" s="19">
        <v>2815032</v>
      </c>
      <c r="F72" s="16">
        <v>562.32000000000005</v>
      </c>
      <c r="G72" s="16">
        <v>54.46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K72" s="16">
        <v>567.94000000000005</v>
      </c>
      <c r="AL72" s="16">
        <v>55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K72" s="28" t="s">
        <v>369</v>
      </c>
    </row>
    <row r="73" spans="1:89" x14ac:dyDescent="0.25">
      <c r="A73" s="17">
        <v>70</v>
      </c>
      <c r="B73" s="17">
        <v>70</v>
      </c>
      <c r="C73" s="17" t="s">
        <v>77</v>
      </c>
      <c r="D73" s="18" t="s">
        <v>42</v>
      </c>
      <c r="E73" s="19">
        <v>2807032</v>
      </c>
      <c r="F73" s="16">
        <v>333.63</v>
      </c>
      <c r="G73" s="16">
        <v>108.91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K73" s="16">
        <v>336.96</v>
      </c>
      <c r="AL73" s="16">
        <v>109.99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0</v>
      </c>
      <c r="BM73" s="16">
        <v>0</v>
      </c>
      <c r="BN73" s="16">
        <v>0</v>
      </c>
      <c r="BP73" s="16">
        <v>0</v>
      </c>
      <c r="BQ73" s="16">
        <v>0</v>
      </c>
      <c r="BR73" s="16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0</v>
      </c>
      <c r="CB73" s="16">
        <v>0</v>
      </c>
      <c r="CC73" s="16">
        <v>0</v>
      </c>
      <c r="CD73" s="16">
        <v>0</v>
      </c>
      <c r="CE73" s="16">
        <v>0</v>
      </c>
      <c r="CF73" s="16">
        <v>0</v>
      </c>
      <c r="CG73" s="16">
        <v>0</v>
      </c>
      <c r="CH73" s="16">
        <v>0</v>
      </c>
      <c r="CI73" s="16">
        <v>0</v>
      </c>
      <c r="CK73" s="28" t="s">
        <v>370</v>
      </c>
    </row>
    <row r="74" spans="1:89" x14ac:dyDescent="0.25">
      <c r="A74" s="17">
        <v>71</v>
      </c>
      <c r="B74" s="17">
        <v>71</v>
      </c>
      <c r="C74" s="17" t="s">
        <v>77</v>
      </c>
      <c r="D74" s="18" t="s">
        <v>90</v>
      </c>
      <c r="E74" s="19">
        <v>2803032</v>
      </c>
      <c r="F74" s="16">
        <v>333.63</v>
      </c>
      <c r="G74" s="16">
        <v>108.91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K74" s="16">
        <v>336.96</v>
      </c>
      <c r="AL74" s="16">
        <v>109.99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P74" s="16">
        <v>0</v>
      </c>
      <c r="BQ74" s="16">
        <v>0</v>
      </c>
      <c r="BR74" s="16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0</v>
      </c>
      <c r="CD74" s="16">
        <v>0</v>
      </c>
      <c r="CE74" s="16">
        <v>0</v>
      </c>
      <c r="CF74" s="16">
        <v>0</v>
      </c>
      <c r="CG74" s="16">
        <v>0</v>
      </c>
      <c r="CH74" s="16">
        <v>0</v>
      </c>
      <c r="CI74" s="16">
        <v>0</v>
      </c>
      <c r="CK74" s="28" t="s">
        <v>371</v>
      </c>
    </row>
    <row r="75" spans="1:89" x14ac:dyDescent="0.25">
      <c r="A75" s="17">
        <v>72</v>
      </c>
      <c r="B75" s="17">
        <v>72</v>
      </c>
      <c r="C75" s="17" t="s">
        <v>77</v>
      </c>
      <c r="D75" s="18" t="s">
        <v>91</v>
      </c>
      <c r="E75" s="19">
        <v>2811012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0</v>
      </c>
      <c r="BL75" s="16">
        <v>0</v>
      </c>
      <c r="BM75" s="16">
        <v>0</v>
      </c>
      <c r="BN75" s="16">
        <v>0</v>
      </c>
      <c r="BP75" s="16">
        <v>0</v>
      </c>
      <c r="BQ75" s="16">
        <v>0</v>
      </c>
      <c r="BR75" s="16">
        <v>0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0</v>
      </c>
      <c r="CB75" s="16">
        <v>0</v>
      </c>
      <c r="CC75" s="16">
        <v>0</v>
      </c>
      <c r="CD75" s="16">
        <v>0</v>
      </c>
      <c r="CE75" s="16">
        <v>0</v>
      </c>
      <c r="CF75" s="16">
        <v>0</v>
      </c>
      <c r="CG75" s="16">
        <v>0</v>
      </c>
      <c r="CH75" s="16">
        <v>0</v>
      </c>
      <c r="CI75" s="16">
        <v>0</v>
      </c>
      <c r="CK75" s="28" t="s">
        <v>372</v>
      </c>
    </row>
    <row r="76" spans="1:89" x14ac:dyDescent="0.25">
      <c r="A76" s="17">
        <v>73</v>
      </c>
      <c r="B76" s="17">
        <v>73</v>
      </c>
      <c r="C76" s="17" t="s">
        <v>77</v>
      </c>
      <c r="D76" s="18" t="s">
        <v>92</v>
      </c>
      <c r="E76" s="19">
        <v>2811022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16">
        <v>0</v>
      </c>
      <c r="BC76" s="16">
        <v>0</v>
      </c>
      <c r="BD76" s="16">
        <v>0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0</v>
      </c>
      <c r="BM76" s="16">
        <v>0</v>
      </c>
      <c r="BN76" s="16">
        <v>0</v>
      </c>
      <c r="BP76" s="16">
        <v>0</v>
      </c>
      <c r="BQ76" s="16">
        <v>0</v>
      </c>
      <c r="BR76" s="16">
        <v>0</v>
      </c>
      <c r="BS76" s="16">
        <v>0</v>
      </c>
      <c r="BT76" s="16">
        <v>0</v>
      </c>
      <c r="BU76" s="16">
        <v>0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>
        <v>0</v>
      </c>
      <c r="CB76" s="16">
        <v>0</v>
      </c>
      <c r="CC76" s="16">
        <v>0</v>
      </c>
      <c r="CD76" s="16">
        <v>0</v>
      </c>
      <c r="CE76" s="16">
        <v>0</v>
      </c>
      <c r="CF76" s="16">
        <v>0</v>
      </c>
      <c r="CG76" s="16">
        <v>0</v>
      </c>
      <c r="CH76" s="16">
        <v>0</v>
      </c>
      <c r="CI76" s="16">
        <v>0</v>
      </c>
      <c r="CK76" s="28" t="s">
        <v>373</v>
      </c>
    </row>
    <row r="77" spans="1:89" x14ac:dyDescent="0.25">
      <c r="A77" s="17">
        <v>74</v>
      </c>
      <c r="B77" s="17">
        <v>74</v>
      </c>
      <c r="C77" s="17" t="s">
        <v>77</v>
      </c>
      <c r="D77" s="18" t="s">
        <v>93</v>
      </c>
      <c r="E77" s="19">
        <v>2817032</v>
      </c>
      <c r="F77" s="16">
        <v>326.7</v>
      </c>
      <c r="G77" s="16">
        <v>27.23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K77" s="16">
        <v>329.96</v>
      </c>
      <c r="AL77" s="16">
        <v>27.5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6">
        <v>0</v>
      </c>
      <c r="BK77" s="16">
        <v>0</v>
      </c>
      <c r="BL77" s="16">
        <v>0</v>
      </c>
      <c r="BM77" s="16">
        <v>0</v>
      </c>
      <c r="BN77" s="16">
        <v>0</v>
      </c>
      <c r="BP77" s="16">
        <v>0</v>
      </c>
      <c r="BQ77" s="16">
        <v>0</v>
      </c>
      <c r="BR77" s="16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>
        <v>0</v>
      </c>
      <c r="CB77" s="16">
        <v>0</v>
      </c>
      <c r="CC77" s="16">
        <v>0</v>
      </c>
      <c r="CD77" s="16">
        <v>0</v>
      </c>
      <c r="CE77" s="16">
        <v>0</v>
      </c>
      <c r="CF77" s="16">
        <v>0</v>
      </c>
      <c r="CG77" s="16">
        <v>0</v>
      </c>
      <c r="CH77" s="16">
        <v>0</v>
      </c>
      <c r="CI77" s="16">
        <v>0</v>
      </c>
      <c r="CK77" s="28" t="s">
        <v>374</v>
      </c>
    </row>
    <row r="78" spans="1:89" x14ac:dyDescent="0.25">
      <c r="A78" s="17">
        <v>75</v>
      </c>
      <c r="B78" s="17">
        <v>75</v>
      </c>
      <c r="C78" s="17" t="s">
        <v>77</v>
      </c>
      <c r="D78" s="18" t="s">
        <v>94</v>
      </c>
      <c r="E78" s="19">
        <v>2814072</v>
      </c>
      <c r="F78" s="16">
        <v>2772</v>
      </c>
      <c r="G78" s="16">
        <v>435.65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K78" s="16">
        <v>2799.72</v>
      </c>
      <c r="AL78" s="16">
        <v>440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0</v>
      </c>
      <c r="BD78" s="16">
        <v>0</v>
      </c>
      <c r="BE78" s="16">
        <v>0</v>
      </c>
      <c r="BF78" s="16">
        <v>0</v>
      </c>
      <c r="BG78" s="16">
        <v>0</v>
      </c>
      <c r="BH78" s="16">
        <v>0</v>
      </c>
      <c r="BI78" s="16">
        <v>0</v>
      </c>
      <c r="BJ78" s="16">
        <v>0</v>
      </c>
      <c r="BK78" s="16">
        <v>0</v>
      </c>
      <c r="BL78" s="16">
        <v>0</v>
      </c>
      <c r="BM78" s="16">
        <v>0</v>
      </c>
      <c r="BN78" s="16">
        <v>0</v>
      </c>
      <c r="BP78" s="16">
        <v>0</v>
      </c>
      <c r="BQ78" s="16">
        <v>0</v>
      </c>
      <c r="BR78" s="16">
        <v>0</v>
      </c>
      <c r="BS78" s="16">
        <v>0</v>
      </c>
      <c r="BT78" s="16">
        <v>0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>
        <v>0</v>
      </c>
      <c r="CA78" s="16">
        <v>0</v>
      </c>
      <c r="CB78" s="16">
        <v>0</v>
      </c>
      <c r="CC78" s="16">
        <v>0</v>
      </c>
      <c r="CD78" s="16">
        <v>0</v>
      </c>
      <c r="CE78" s="16">
        <v>0</v>
      </c>
      <c r="CF78" s="16">
        <v>0</v>
      </c>
      <c r="CG78" s="16">
        <v>0</v>
      </c>
      <c r="CH78" s="16">
        <v>0</v>
      </c>
      <c r="CI78" s="16">
        <v>0</v>
      </c>
      <c r="CK78" s="28" t="s">
        <v>375</v>
      </c>
    </row>
    <row r="79" spans="1:89" x14ac:dyDescent="0.25">
      <c r="A79" s="17">
        <v>76</v>
      </c>
      <c r="B79" s="17">
        <v>76</v>
      </c>
      <c r="C79" s="17" t="s">
        <v>77</v>
      </c>
      <c r="D79" s="18" t="s">
        <v>95</v>
      </c>
      <c r="E79" s="19">
        <v>2805032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16">
        <v>0</v>
      </c>
      <c r="BD79" s="16">
        <v>0</v>
      </c>
      <c r="BE79" s="16">
        <v>0</v>
      </c>
      <c r="BF79" s="16">
        <v>0</v>
      </c>
      <c r="BG79" s="16">
        <v>0</v>
      </c>
      <c r="BH79" s="16">
        <v>0</v>
      </c>
      <c r="BI79" s="16">
        <v>0</v>
      </c>
      <c r="BJ79" s="16">
        <v>0</v>
      </c>
      <c r="BK79" s="16">
        <v>0</v>
      </c>
      <c r="BL79" s="16">
        <v>0</v>
      </c>
      <c r="BM79" s="16">
        <v>0</v>
      </c>
      <c r="BN79" s="16">
        <v>0</v>
      </c>
      <c r="BP79" s="16">
        <v>0</v>
      </c>
      <c r="BQ79" s="16">
        <v>0</v>
      </c>
      <c r="BR79" s="16">
        <v>0</v>
      </c>
      <c r="BS79" s="16">
        <v>0</v>
      </c>
      <c r="BT79" s="16">
        <v>0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0</v>
      </c>
      <c r="CB79" s="16">
        <v>0</v>
      </c>
      <c r="CC79" s="16">
        <v>0</v>
      </c>
      <c r="CD79" s="16">
        <v>0</v>
      </c>
      <c r="CE79" s="16">
        <v>0</v>
      </c>
      <c r="CF79" s="16">
        <v>0</v>
      </c>
      <c r="CG79" s="16">
        <v>0</v>
      </c>
      <c r="CH79" s="16">
        <v>0</v>
      </c>
      <c r="CI79" s="16">
        <v>0</v>
      </c>
      <c r="CK79" s="28" t="s">
        <v>376</v>
      </c>
    </row>
    <row r="80" spans="1:89" x14ac:dyDescent="0.25">
      <c r="A80" s="17">
        <v>77</v>
      </c>
      <c r="B80" s="17">
        <v>77</v>
      </c>
      <c r="C80" s="17" t="s">
        <v>77</v>
      </c>
      <c r="D80" s="18" t="s">
        <v>44</v>
      </c>
      <c r="E80" s="19">
        <v>2808032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P80" s="16">
        <v>0</v>
      </c>
      <c r="BQ80" s="16">
        <v>0</v>
      </c>
      <c r="BR80" s="16">
        <v>0</v>
      </c>
      <c r="BS80" s="16">
        <v>0</v>
      </c>
      <c r="BT80" s="16">
        <v>0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0</v>
      </c>
      <c r="CB80" s="16">
        <v>0</v>
      </c>
      <c r="CC80" s="16">
        <v>0</v>
      </c>
      <c r="CD80" s="16">
        <v>0</v>
      </c>
      <c r="CE80" s="16">
        <v>0</v>
      </c>
      <c r="CF80" s="16">
        <v>0</v>
      </c>
      <c r="CG80" s="16">
        <v>0</v>
      </c>
      <c r="CH80" s="16">
        <v>0</v>
      </c>
      <c r="CI80" s="16">
        <v>0</v>
      </c>
      <c r="CK80" s="28" t="s">
        <v>377</v>
      </c>
    </row>
    <row r="81" spans="1:89" x14ac:dyDescent="0.25">
      <c r="A81" s="17">
        <v>78</v>
      </c>
      <c r="B81" s="17">
        <v>78</v>
      </c>
      <c r="C81" s="17" t="s">
        <v>77</v>
      </c>
      <c r="D81" s="18" t="s">
        <v>96</v>
      </c>
      <c r="E81" s="19">
        <v>2809022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P81" s="16">
        <v>0</v>
      </c>
      <c r="BQ81" s="16">
        <v>0</v>
      </c>
      <c r="BR81" s="16">
        <v>0</v>
      </c>
      <c r="BS81" s="16">
        <v>0</v>
      </c>
      <c r="BT81" s="16">
        <v>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>
        <v>0</v>
      </c>
      <c r="CC81" s="16">
        <v>0</v>
      </c>
      <c r="CD81" s="16">
        <v>0</v>
      </c>
      <c r="CE81" s="16">
        <v>0</v>
      </c>
      <c r="CF81" s="16">
        <v>0</v>
      </c>
      <c r="CG81" s="16">
        <v>0</v>
      </c>
      <c r="CH81" s="16">
        <v>0</v>
      </c>
      <c r="CI81" s="16">
        <v>0</v>
      </c>
      <c r="CK81" s="28" t="s">
        <v>378</v>
      </c>
    </row>
    <row r="82" spans="1:89" x14ac:dyDescent="0.25">
      <c r="A82" s="17">
        <v>79</v>
      </c>
      <c r="B82" s="17">
        <v>79</v>
      </c>
      <c r="C82" s="17" t="s">
        <v>77</v>
      </c>
      <c r="D82" s="18" t="s">
        <v>97</v>
      </c>
      <c r="E82" s="19">
        <v>2814082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0</v>
      </c>
      <c r="BM82" s="16">
        <v>0</v>
      </c>
      <c r="BN82" s="16">
        <v>0</v>
      </c>
      <c r="BP82" s="16">
        <v>0</v>
      </c>
      <c r="BQ82" s="16">
        <v>0</v>
      </c>
      <c r="BR82" s="16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0</v>
      </c>
      <c r="CB82" s="16">
        <v>0</v>
      </c>
      <c r="CC82" s="16">
        <v>0</v>
      </c>
      <c r="CD82" s="16">
        <v>0</v>
      </c>
      <c r="CE82" s="16">
        <v>0</v>
      </c>
      <c r="CF82" s="16">
        <v>0</v>
      </c>
      <c r="CG82" s="16">
        <v>0</v>
      </c>
      <c r="CH82" s="16">
        <v>0</v>
      </c>
      <c r="CI82" s="16">
        <v>0</v>
      </c>
      <c r="CK82" s="28" t="s">
        <v>379</v>
      </c>
    </row>
    <row r="83" spans="1:89" x14ac:dyDescent="0.25">
      <c r="A83" s="17">
        <v>80</v>
      </c>
      <c r="B83" s="17">
        <v>80</v>
      </c>
      <c r="C83" s="17" t="s">
        <v>77</v>
      </c>
      <c r="D83" s="18" t="s">
        <v>98</v>
      </c>
      <c r="E83" s="19">
        <v>2813032</v>
      </c>
      <c r="F83" s="16">
        <v>235.62</v>
      </c>
      <c r="G83" s="16">
        <v>27.23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K83" s="16">
        <v>237.97</v>
      </c>
      <c r="AL83" s="16">
        <v>27.5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0</v>
      </c>
      <c r="BD83" s="16">
        <v>0</v>
      </c>
      <c r="BE83" s="16">
        <v>0</v>
      </c>
      <c r="BF83" s="16">
        <v>0</v>
      </c>
      <c r="BG83" s="16">
        <v>0</v>
      </c>
      <c r="BH83" s="16">
        <v>0</v>
      </c>
      <c r="BI83" s="16">
        <v>0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P83" s="16">
        <v>0</v>
      </c>
      <c r="BQ83" s="16">
        <v>0</v>
      </c>
      <c r="BR83" s="16">
        <v>0</v>
      </c>
      <c r="BS83" s="16">
        <v>0</v>
      </c>
      <c r="BT83" s="16">
        <v>0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0</v>
      </c>
      <c r="CD83" s="16">
        <v>0</v>
      </c>
      <c r="CE83" s="16">
        <v>0</v>
      </c>
      <c r="CF83" s="16">
        <v>0</v>
      </c>
      <c r="CG83" s="16">
        <v>0</v>
      </c>
      <c r="CH83" s="16">
        <v>0</v>
      </c>
      <c r="CI83" s="16">
        <v>0</v>
      </c>
      <c r="CK83" s="28" t="s">
        <v>380</v>
      </c>
    </row>
    <row r="84" spans="1:89" x14ac:dyDescent="0.25">
      <c r="A84" s="17">
        <v>81</v>
      </c>
      <c r="B84" s="17">
        <v>81</v>
      </c>
      <c r="C84" s="17" t="s">
        <v>77</v>
      </c>
      <c r="D84" s="18" t="s">
        <v>99</v>
      </c>
      <c r="E84" s="19">
        <v>2811032</v>
      </c>
      <c r="F84" s="16">
        <v>333.63</v>
      </c>
      <c r="G84" s="16">
        <v>81.680000000000007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K84" s="16">
        <v>336.96</v>
      </c>
      <c r="AL84" s="16">
        <v>82.49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0</v>
      </c>
      <c r="CI84" s="16">
        <v>0</v>
      </c>
      <c r="CK84" s="28" t="s">
        <v>381</v>
      </c>
    </row>
    <row r="85" spans="1:89" x14ac:dyDescent="0.25">
      <c r="A85" s="17">
        <v>82</v>
      </c>
      <c r="B85" s="17">
        <v>82</v>
      </c>
      <c r="C85" s="17" t="s">
        <v>77</v>
      </c>
      <c r="D85" s="18" t="s">
        <v>100</v>
      </c>
      <c r="E85" s="19">
        <v>2806052</v>
      </c>
      <c r="F85" s="16">
        <v>0</v>
      </c>
      <c r="G85" s="16">
        <v>54.45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K85" s="16">
        <v>0</v>
      </c>
      <c r="AL85" s="16">
        <v>54.99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16">
        <v>0</v>
      </c>
      <c r="BD85" s="16">
        <v>0</v>
      </c>
      <c r="BE85" s="16">
        <v>0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0</v>
      </c>
      <c r="BP85" s="16">
        <v>0</v>
      </c>
      <c r="BQ85" s="16">
        <v>0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0</v>
      </c>
      <c r="CB85" s="16">
        <v>0</v>
      </c>
      <c r="CC85" s="16">
        <v>0</v>
      </c>
      <c r="CD85" s="16">
        <v>0</v>
      </c>
      <c r="CE85" s="16">
        <v>0</v>
      </c>
      <c r="CF85" s="16">
        <v>0</v>
      </c>
      <c r="CG85" s="16">
        <v>0</v>
      </c>
      <c r="CH85" s="16">
        <v>0</v>
      </c>
      <c r="CI85" s="16">
        <v>0</v>
      </c>
      <c r="CK85" s="28" t="s">
        <v>382</v>
      </c>
    </row>
    <row r="86" spans="1:89" x14ac:dyDescent="0.25">
      <c r="A86" s="17">
        <v>83</v>
      </c>
      <c r="B86" s="17">
        <v>83</v>
      </c>
      <c r="C86" s="17" t="s">
        <v>77</v>
      </c>
      <c r="D86" s="18" t="s">
        <v>101</v>
      </c>
      <c r="E86" s="19">
        <v>2812042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0</v>
      </c>
      <c r="BN86" s="16">
        <v>0</v>
      </c>
      <c r="BP86" s="16">
        <v>0</v>
      </c>
      <c r="BQ86" s="16">
        <v>0</v>
      </c>
      <c r="BR86" s="16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0</v>
      </c>
      <c r="CB86" s="16">
        <v>0</v>
      </c>
      <c r="CC86" s="16">
        <v>0</v>
      </c>
      <c r="CD86" s="16">
        <v>0</v>
      </c>
      <c r="CE86" s="16">
        <v>0</v>
      </c>
      <c r="CF86" s="16">
        <v>0</v>
      </c>
      <c r="CG86" s="16">
        <v>0</v>
      </c>
      <c r="CH86" s="16">
        <v>0</v>
      </c>
      <c r="CI86" s="16">
        <v>0</v>
      </c>
      <c r="CK86" s="28" t="s">
        <v>383</v>
      </c>
    </row>
    <row r="87" spans="1:89" x14ac:dyDescent="0.25">
      <c r="A87" s="17">
        <v>84</v>
      </c>
      <c r="B87" s="17">
        <v>84</v>
      </c>
      <c r="C87" s="17" t="s">
        <v>77</v>
      </c>
      <c r="D87" s="18" t="s">
        <v>102</v>
      </c>
      <c r="E87" s="19">
        <v>2802042</v>
      </c>
      <c r="F87" s="16">
        <v>98.01</v>
      </c>
      <c r="G87" s="16">
        <v>81.680000000000007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K87" s="16">
        <v>98.990000000000009</v>
      </c>
      <c r="AL87" s="16">
        <v>82.490000000000009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16">
        <v>0</v>
      </c>
      <c r="BC87" s="16">
        <v>0</v>
      </c>
      <c r="BD87" s="16">
        <v>0</v>
      </c>
      <c r="BE87" s="16">
        <v>0</v>
      </c>
      <c r="BF87" s="16">
        <v>0</v>
      </c>
      <c r="BG87" s="16">
        <v>0</v>
      </c>
      <c r="BH87" s="16">
        <v>0</v>
      </c>
      <c r="BI87" s="16">
        <v>0</v>
      </c>
      <c r="BJ87" s="16">
        <v>0</v>
      </c>
      <c r="BK87" s="16">
        <v>0</v>
      </c>
      <c r="BL87" s="16">
        <v>0</v>
      </c>
      <c r="BM87" s="16">
        <v>0</v>
      </c>
      <c r="BN87" s="16">
        <v>0</v>
      </c>
      <c r="BP87" s="16">
        <v>0</v>
      </c>
      <c r="BQ87" s="16">
        <v>0</v>
      </c>
      <c r="BR87" s="16">
        <v>0</v>
      </c>
      <c r="BS87" s="16">
        <v>0</v>
      </c>
      <c r="BT87" s="16">
        <v>0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0</v>
      </c>
      <c r="CB87" s="16">
        <v>0</v>
      </c>
      <c r="CC87" s="16">
        <v>0</v>
      </c>
      <c r="CD87" s="16">
        <v>0</v>
      </c>
      <c r="CE87" s="16">
        <v>0</v>
      </c>
      <c r="CF87" s="16">
        <v>0</v>
      </c>
      <c r="CG87" s="16">
        <v>0</v>
      </c>
      <c r="CH87" s="16">
        <v>0</v>
      </c>
      <c r="CI87" s="16">
        <v>0</v>
      </c>
      <c r="CK87" s="28" t="s">
        <v>384</v>
      </c>
    </row>
    <row r="88" spans="1:89" x14ac:dyDescent="0.25">
      <c r="A88" s="17">
        <v>85</v>
      </c>
      <c r="B88" s="17">
        <v>85</v>
      </c>
      <c r="C88" s="17" t="s">
        <v>77</v>
      </c>
      <c r="D88" s="18" t="s">
        <v>47</v>
      </c>
      <c r="E88" s="19">
        <v>2809032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6">
        <v>0</v>
      </c>
      <c r="BA88" s="16">
        <v>0</v>
      </c>
      <c r="BB88" s="16">
        <v>0</v>
      </c>
      <c r="BC88" s="16">
        <v>0</v>
      </c>
      <c r="BD88" s="16">
        <v>0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0</v>
      </c>
      <c r="BK88" s="16">
        <v>0</v>
      </c>
      <c r="BL88" s="16">
        <v>0</v>
      </c>
      <c r="BM88" s="16">
        <v>0</v>
      </c>
      <c r="BN88" s="16">
        <v>0</v>
      </c>
      <c r="BP88" s="16">
        <v>0</v>
      </c>
      <c r="BQ88" s="16">
        <v>0</v>
      </c>
      <c r="BR88" s="16">
        <v>0</v>
      </c>
      <c r="BS88" s="16">
        <v>0</v>
      </c>
      <c r="BT88" s="16">
        <v>0</v>
      </c>
      <c r="BU88" s="16">
        <v>0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>
        <v>0</v>
      </c>
      <c r="CB88" s="16">
        <v>0</v>
      </c>
      <c r="CC88" s="16">
        <v>0</v>
      </c>
      <c r="CD88" s="16">
        <v>0</v>
      </c>
      <c r="CE88" s="16">
        <v>0</v>
      </c>
      <c r="CF88" s="16">
        <v>0</v>
      </c>
      <c r="CG88" s="16">
        <v>0</v>
      </c>
      <c r="CH88" s="16">
        <v>0</v>
      </c>
      <c r="CI88" s="16">
        <v>0</v>
      </c>
      <c r="CK88" s="28" t="s">
        <v>385</v>
      </c>
    </row>
    <row r="89" spans="1:89" x14ac:dyDescent="0.25">
      <c r="A89" s="17">
        <v>86</v>
      </c>
      <c r="B89" s="17">
        <v>86</v>
      </c>
      <c r="C89" s="17" t="s">
        <v>77</v>
      </c>
      <c r="D89" s="18" t="s">
        <v>49</v>
      </c>
      <c r="E89" s="19">
        <v>2807052</v>
      </c>
      <c r="F89" s="16">
        <v>765.27</v>
      </c>
      <c r="G89" s="16">
        <v>272.27000000000004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K89" s="16">
        <v>772.92</v>
      </c>
      <c r="AL89" s="16">
        <v>274.99000000000007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P89" s="16">
        <v>0</v>
      </c>
      <c r="BQ89" s="16">
        <v>0</v>
      </c>
      <c r="BR89" s="16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16">
        <v>0</v>
      </c>
      <c r="CE89" s="16">
        <v>0</v>
      </c>
      <c r="CF89" s="16">
        <v>0</v>
      </c>
      <c r="CG89" s="16">
        <v>0</v>
      </c>
      <c r="CH89" s="16">
        <v>0</v>
      </c>
      <c r="CI89" s="16">
        <v>0</v>
      </c>
      <c r="CK89" s="28" t="s">
        <v>386</v>
      </c>
    </row>
    <row r="90" spans="1:89" x14ac:dyDescent="0.25">
      <c r="A90" s="17">
        <v>87</v>
      </c>
      <c r="B90" s="17">
        <v>87</v>
      </c>
      <c r="C90" s="17" t="s">
        <v>77</v>
      </c>
      <c r="D90" s="18" t="s">
        <v>103</v>
      </c>
      <c r="E90" s="19">
        <v>2809042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16">
        <v>0</v>
      </c>
      <c r="BC90" s="16">
        <v>0</v>
      </c>
      <c r="BD90" s="16">
        <v>0</v>
      </c>
      <c r="BE90" s="16">
        <v>0</v>
      </c>
      <c r="BF90" s="16">
        <v>0</v>
      </c>
      <c r="BG90" s="16">
        <v>0</v>
      </c>
      <c r="BH90" s="16">
        <v>0</v>
      </c>
      <c r="BI90" s="16">
        <v>0</v>
      </c>
      <c r="BJ90" s="16">
        <v>0</v>
      </c>
      <c r="BK90" s="16">
        <v>0</v>
      </c>
      <c r="BL90" s="16">
        <v>0</v>
      </c>
      <c r="BM90" s="16">
        <v>0</v>
      </c>
      <c r="BN90" s="16">
        <v>0</v>
      </c>
      <c r="BP90" s="16">
        <v>0</v>
      </c>
      <c r="BQ90" s="16">
        <v>0</v>
      </c>
      <c r="BR90" s="16">
        <v>0</v>
      </c>
      <c r="BS90" s="16">
        <v>0</v>
      </c>
      <c r="BT90" s="16">
        <v>0</v>
      </c>
      <c r="BU90" s="16">
        <v>0</v>
      </c>
      <c r="BV90" s="16">
        <v>0</v>
      </c>
      <c r="BW90" s="16">
        <v>0</v>
      </c>
      <c r="BX90" s="16">
        <v>0</v>
      </c>
      <c r="BY90" s="16">
        <v>0</v>
      </c>
      <c r="BZ90" s="16">
        <v>0</v>
      </c>
      <c r="CA90" s="16">
        <v>0</v>
      </c>
      <c r="CB90" s="16">
        <v>0</v>
      </c>
      <c r="CC90" s="16">
        <v>0</v>
      </c>
      <c r="CD90" s="16">
        <v>0</v>
      </c>
      <c r="CE90" s="16">
        <v>0</v>
      </c>
      <c r="CF90" s="16">
        <v>0</v>
      </c>
      <c r="CG90" s="16">
        <v>0</v>
      </c>
      <c r="CH90" s="16">
        <v>0</v>
      </c>
      <c r="CI90" s="16">
        <v>0</v>
      </c>
      <c r="CK90" s="28" t="s">
        <v>387</v>
      </c>
    </row>
    <row r="91" spans="1:89" x14ac:dyDescent="0.25">
      <c r="A91" s="17">
        <v>88</v>
      </c>
      <c r="B91" s="17">
        <v>88</v>
      </c>
      <c r="C91" s="17" t="s">
        <v>77</v>
      </c>
      <c r="D91" s="18" t="s">
        <v>104</v>
      </c>
      <c r="E91" s="19">
        <v>2815042</v>
      </c>
      <c r="F91" s="16">
        <v>993.96</v>
      </c>
      <c r="G91" s="16">
        <v>190.59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K91" s="16">
        <v>1003.89</v>
      </c>
      <c r="AL91" s="16">
        <v>192.49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K91" s="28" t="s">
        <v>388</v>
      </c>
    </row>
    <row r="92" spans="1:89" x14ac:dyDescent="0.25">
      <c r="A92" s="17">
        <v>89</v>
      </c>
      <c r="B92" s="17">
        <v>89</v>
      </c>
      <c r="C92" s="17" t="s">
        <v>77</v>
      </c>
      <c r="D92" s="18" t="s">
        <v>105</v>
      </c>
      <c r="E92" s="19">
        <v>2815052</v>
      </c>
      <c r="F92" s="16">
        <v>471.24</v>
      </c>
      <c r="G92" s="16">
        <v>54.46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K92" s="16">
        <v>475.95</v>
      </c>
      <c r="AL92" s="16">
        <v>55</v>
      </c>
      <c r="AM92" s="16">
        <v>0</v>
      </c>
      <c r="AN92" s="16">
        <v>0</v>
      </c>
      <c r="AO92" s="16">
        <v>0</v>
      </c>
      <c r="AP92" s="16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16">
        <v>0</v>
      </c>
      <c r="BC92" s="16">
        <v>0</v>
      </c>
      <c r="BD92" s="16">
        <v>0</v>
      </c>
      <c r="BE92" s="16">
        <v>0</v>
      </c>
      <c r="BF92" s="16">
        <v>0</v>
      </c>
      <c r="BG92" s="16">
        <v>0</v>
      </c>
      <c r="BH92" s="16">
        <v>0</v>
      </c>
      <c r="BI92" s="16">
        <v>0</v>
      </c>
      <c r="BJ92" s="16">
        <v>0</v>
      </c>
      <c r="BK92" s="16">
        <v>0</v>
      </c>
      <c r="BL92" s="16">
        <v>0</v>
      </c>
      <c r="BM92" s="16">
        <v>0</v>
      </c>
      <c r="BN92" s="16">
        <v>0</v>
      </c>
      <c r="BP92" s="16">
        <v>0</v>
      </c>
      <c r="BQ92" s="16">
        <v>0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16">
        <v>0</v>
      </c>
      <c r="CE92" s="16">
        <v>0</v>
      </c>
      <c r="CF92" s="16">
        <v>0</v>
      </c>
      <c r="CG92" s="16">
        <v>0</v>
      </c>
      <c r="CH92" s="16">
        <v>0</v>
      </c>
      <c r="CI92" s="16">
        <v>0</v>
      </c>
      <c r="CK92" s="28" t="s">
        <v>389</v>
      </c>
    </row>
    <row r="93" spans="1:89" x14ac:dyDescent="0.25">
      <c r="A93" s="17">
        <v>90</v>
      </c>
      <c r="B93" s="17">
        <v>90</v>
      </c>
      <c r="C93" s="17" t="s">
        <v>77</v>
      </c>
      <c r="D93" s="18" t="s">
        <v>106</v>
      </c>
      <c r="E93" s="19">
        <v>2804042</v>
      </c>
      <c r="F93" s="16">
        <v>0</v>
      </c>
      <c r="G93" s="16">
        <v>54.45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K93" s="16">
        <v>0</v>
      </c>
      <c r="AL93" s="16">
        <v>54.99</v>
      </c>
      <c r="AM93" s="16">
        <v>0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P93" s="16">
        <v>0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0</v>
      </c>
      <c r="CB93" s="16">
        <v>0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K93" s="28" t="s">
        <v>390</v>
      </c>
    </row>
    <row r="94" spans="1:89" x14ac:dyDescent="0.25">
      <c r="A94" s="17">
        <v>91</v>
      </c>
      <c r="B94" s="17">
        <v>91</v>
      </c>
      <c r="C94" s="17" t="s">
        <v>77</v>
      </c>
      <c r="D94" s="18" t="s">
        <v>107</v>
      </c>
      <c r="E94" s="19">
        <v>2804052</v>
      </c>
      <c r="F94" s="16">
        <v>653.4</v>
      </c>
      <c r="G94" s="16">
        <v>54.46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K94" s="16">
        <v>659.93</v>
      </c>
      <c r="AL94" s="16">
        <v>55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16">
        <v>0</v>
      </c>
      <c r="BD94" s="16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P94" s="16">
        <v>0</v>
      </c>
      <c r="BQ94" s="16">
        <v>0</v>
      </c>
      <c r="BR94" s="16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0</v>
      </c>
      <c r="CB94" s="16">
        <v>0</v>
      </c>
      <c r="CC94" s="16">
        <v>0</v>
      </c>
      <c r="CD94" s="16">
        <v>0</v>
      </c>
      <c r="CE94" s="16">
        <v>0</v>
      </c>
      <c r="CF94" s="16">
        <v>0</v>
      </c>
      <c r="CG94" s="16">
        <v>0</v>
      </c>
      <c r="CH94" s="16">
        <v>0</v>
      </c>
      <c r="CI94" s="16">
        <v>0</v>
      </c>
      <c r="CK94" s="28" t="s">
        <v>391</v>
      </c>
    </row>
    <row r="95" spans="1:89" x14ac:dyDescent="0.25">
      <c r="A95" s="17">
        <v>92</v>
      </c>
      <c r="B95" s="17">
        <v>92</v>
      </c>
      <c r="C95" s="17" t="s">
        <v>77</v>
      </c>
      <c r="D95" s="18" t="s">
        <v>108</v>
      </c>
      <c r="E95" s="19">
        <v>2806062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0</v>
      </c>
      <c r="BM95" s="16">
        <v>0</v>
      </c>
      <c r="BN95" s="16">
        <v>0</v>
      </c>
      <c r="BP95" s="16">
        <v>0</v>
      </c>
      <c r="BQ95" s="16">
        <v>0</v>
      </c>
      <c r="BR95" s="16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0</v>
      </c>
      <c r="CB95" s="16">
        <v>0</v>
      </c>
      <c r="CC95" s="16">
        <v>0</v>
      </c>
      <c r="CD95" s="16">
        <v>0</v>
      </c>
      <c r="CE95" s="16">
        <v>0</v>
      </c>
      <c r="CF95" s="16">
        <v>0</v>
      </c>
      <c r="CG95" s="16">
        <v>0</v>
      </c>
      <c r="CH95" s="16">
        <v>0</v>
      </c>
      <c r="CI95" s="16">
        <v>0</v>
      </c>
      <c r="CK95" s="28" t="s">
        <v>392</v>
      </c>
    </row>
    <row r="96" spans="1:89" x14ac:dyDescent="0.25">
      <c r="A96" s="17">
        <v>93</v>
      </c>
      <c r="B96" s="17">
        <v>93</v>
      </c>
      <c r="C96" s="17" t="s">
        <v>77</v>
      </c>
      <c r="D96" s="18" t="s">
        <v>55</v>
      </c>
      <c r="E96" s="19">
        <v>2810032</v>
      </c>
      <c r="F96" s="16">
        <v>2210.67</v>
      </c>
      <c r="G96" s="16">
        <v>381.2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K96" s="16">
        <v>2232.77</v>
      </c>
      <c r="AL96" s="16">
        <v>385.01</v>
      </c>
      <c r="AM96" s="16">
        <v>0</v>
      </c>
      <c r="AN96" s="16">
        <v>0</v>
      </c>
      <c r="AO96" s="16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16">
        <v>0</v>
      </c>
      <c r="BC96" s="16">
        <v>0</v>
      </c>
      <c r="BD96" s="16">
        <v>0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0</v>
      </c>
      <c r="BK96" s="16">
        <v>0</v>
      </c>
      <c r="BL96" s="16">
        <v>0</v>
      </c>
      <c r="BM96" s="16">
        <v>0</v>
      </c>
      <c r="BN96" s="16">
        <v>0</v>
      </c>
      <c r="BP96" s="16">
        <v>0</v>
      </c>
      <c r="BQ96" s="16">
        <v>0</v>
      </c>
      <c r="BR96" s="16">
        <v>0</v>
      </c>
      <c r="BS96" s="16">
        <v>0</v>
      </c>
      <c r="BT96" s="16">
        <v>0</v>
      </c>
      <c r="BU96" s="16">
        <v>0</v>
      </c>
      <c r="BV96" s="16">
        <v>0</v>
      </c>
      <c r="BW96" s="16">
        <v>0</v>
      </c>
      <c r="BX96" s="16">
        <v>0</v>
      </c>
      <c r="BY96" s="16">
        <v>0</v>
      </c>
      <c r="BZ96" s="16">
        <v>0</v>
      </c>
      <c r="CA96" s="16">
        <v>0</v>
      </c>
      <c r="CB96" s="16">
        <v>0</v>
      </c>
      <c r="CC96" s="16">
        <v>0</v>
      </c>
      <c r="CD96" s="16">
        <v>0</v>
      </c>
      <c r="CE96" s="16">
        <v>0</v>
      </c>
      <c r="CF96" s="16">
        <v>0</v>
      </c>
      <c r="CG96" s="16">
        <v>0</v>
      </c>
      <c r="CH96" s="16">
        <v>0</v>
      </c>
      <c r="CI96" s="16">
        <v>0</v>
      </c>
      <c r="CK96" s="28" t="s">
        <v>393</v>
      </c>
    </row>
    <row r="97" spans="1:89" x14ac:dyDescent="0.25">
      <c r="A97" s="17">
        <v>94</v>
      </c>
      <c r="B97" s="17">
        <v>94</v>
      </c>
      <c r="C97" s="17" t="s">
        <v>77</v>
      </c>
      <c r="D97" s="18" t="s">
        <v>57</v>
      </c>
      <c r="E97" s="19">
        <v>2812052</v>
      </c>
      <c r="F97" s="16">
        <v>654.39</v>
      </c>
      <c r="G97" s="16">
        <v>136.14000000000001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K97" s="16">
        <v>660.93</v>
      </c>
      <c r="AL97" s="16">
        <v>137.50000000000003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0</v>
      </c>
      <c r="AX97" s="16">
        <v>0</v>
      </c>
      <c r="AY97" s="16">
        <v>0</v>
      </c>
      <c r="AZ97" s="16">
        <v>0</v>
      </c>
      <c r="BA97" s="16">
        <v>0</v>
      </c>
      <c r="BB97" s="16">
        <v>0</v>
      </c>
      <c r="BC97" s="16">
        <v>0</v>
      </c>
      <c r="BD97" s="16">
        <v>0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0</v>
      </c>
      <c r="BM97" s="16">
        <v>0</v>
      </c>
      <c r="BN97" s="16">
        <v>0</v>
      </c>
      <c r="BP97" s="16">
        <v>0</v>
      </c>
      <c r="BQ97" s="16">
        <v>0</v>
      </c>
      <c r="BR97" s="16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0</v>
      </c>
      <c r="CB97" s="16">
        <v>0</v>
      </c>
      <c r="CC97" s="16">
        <v>0</v>
      </c>
      <c r="CD97" s="16">
        <v>0</v>
      </c>
      <c r="CE97" s="16">
        <v>0</v>
      </c>
      <c r="CF97" s="16">
        <v>0</v>
      </c>
      <c r="CG97" s="16">
        <v>0</v>
      </c>
      <c r="CH97" s="16">
        <v>0</v>
      </c>
      <c r="CI97" s="16">
        <v>0</v>
      </c>
      <c r="CK97" s="28" t="s">
        <v>394</v>
      </c>
    </row>
    <row r="98" spans="1:89" x14ac:dyDescent="0.25">
      <c r="A98" s="17">
        <v>95</v>
      </c>
      <c r="B98" s="17">
        <v>95</v>
      </c>
      <c r="C98" s="17" t="s">
        <v>77</v>
      </c>
      <c r="D98" s="18" t="s">
        <v>63</v>
      </c>
      <c r="E98" s="19">
        <v>2815092</v>
      </c>
      <c r="F98" s="16">
        <v>987.03</v>
      </c>
      <c r="G98" s="16">
        <v>163.37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K98" s="16">
        <v>996.9</v>
      </c>
      <c r="AL98" s="16">
        <v>165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P98" s="16">
        <v>0</v>
      </c>
      <c r="BQ98" s="16">
        <v>0</v>
      </c>
      <c r="BR98" s="16">
        <v>0</v>
      </c>
      <c r="BS98" s="16">
        <v>0</v>
      </c>
      <c r="BT98" s="16">
        <v>0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0</v>
      </c>
      <c r="CD98" s="16">
        <v>0</v>
      </c>
      <c r="CE98" s="16">
        <v>0</v>
      </c>
      <c r="CF98" s="16">
        <v>0</v>
      </c>
      <c r="CG98" s="16">
        <v>0</v>
      </c>
      <c r="CH98" s="16">
        <v>0</v>
      </c>
      <c r="CI98" s="16">
        <v>0</v>
      </c>
      <c r="CK98" s="28" t="s">
        <v>395</v>
      </c>
    </row>
    <row r="99" spans="1:89" x14ac:dyDescent="0.25">
      <c r="A99" s="17">
        <v>96</v>
      </c>
      <c r="B99" s="17">
        <v>96</v>
      </c>
      <c r="C99" s="17" t="s">
        <v>77</v>
      </c>
      <c r="D99" s="18" t="s">
        <v>109</v>
      </c>
      <c r="E99" s="19">
        <v>2810042</v>
      </c>
      <c r="F99" s="16">
        <v>418.77</v>
      </c>
      <c r="G99" s="16">
        <v>108.92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K99" s="16">
        <v>422.95</v>
      </c>
      <c r="AL99" s="16">
        <v>110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16">
        <v>0</v>
      </c>
      <c r="BC99" s="16">
        <v>0</v>
      </c>
      <c r="BD99" s="16">
        <v>0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0</v>
      </c>
      <c r="BM99" s="16">
        <v>0</v>
      </c>
      <c r="BN99" s="16">
        <v>0</v>
      </c>
      <c r="BP99" s="16">
        <v>0</v>
      </c>
      <c r="BQ99" s="16">
        <v>0</v>
      </c>
      <c r="BR99" s="16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0</v>
      </c>
      <c r="CB99" s="16">
        <v>0</v>
      </c>
      <c r="CC99" s="16">
        <v>0</v>
      </c>
      <c r="CD99" s="16">
        <v>0</v>
      </c>
      <c r="CE99" s="16">
        <v>0</v>
      </c>
      <c r="CF99" s="16">
        <v>0</v>
      </c>
      <c r="CG99" s="16">
        <v>0</v>
      </c>
      <c r="CH99" s="16">
        <v>0</v>
      </c>
      <c r="CI99" s="16">
        <v>0</v>
      </c>
      <c r="CK99" s="28" t="s">
        <v>396</v>
      </c>
    </row>
    <row r="100" spans="1:89" x14ac:dyDescent="0.25">
      <c r="A100" s="17">
        <v>97</v>
      </c>
      <c r="B100" s="17">
        <v>97</v>
      </c>
      <c r="C100" s="17" t="s">
        <v>77</v>
      </c>
      <c r="D100" s="18" t="s">
        <v>110</v>
      </c>
      <c r="E100" s="19">
        <v>2802062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6">
        <v>0</v>
      </c>
      <c r="BC100" s="16">
        <v>0</v>
      </c>
      <c r="BD100" s="16">
        <v>0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P100" s="16">
        <v>0</v>
      </c>
      <c r="BQ100" s="16">
        <v>0</v>
      </c>
      <c r="BR100" s="16">
        <v>0</v>
      </c>
      <c r="BS100" s="16">
        <v>0</v>
      </c>
      <c r="BT100" s="16">
        <v>0</v>
      </c>
      <c r="BU100" s="16">
        <v>0</v>
      </c>
      <c r="BV100" s="16">
        <v>0</v>
      </c>
      <c r="BW100" s="16">
        <v>0</v>
      </c>
      <c r="BX100" s="16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0</v>
      </c>
      <c r="CD100" s="16">
        <v>0</v>
      </c>
      <c r="CE100" s="16">
        <v>0</v>
      </c>
      <c r="CF100" s="16">
        <v>0</v>
      </c>
      <c r="CG100" s="16">
        <v>0</v>
      </c>
      <c r="CH100" s="16">
        <v>0</v>
      </c>
      <c r="CI100" s="16">
        <v>0</v>
      </c>
      <c r="CK100" s="28" t="s">
        <v>397</v>
      </c>
    </row>
    <row r="101" spans="1:89" x14ac:dyDescent="0.25">
      <c r="A101" s="17">
        <v>98</v>
      </c>
      <c r="B101" s="17">
        <v>98</v>
      </c>
      <c r="C101" s="17" t="s">
        <v>77</v>
      </c>
      <c r="D101" s="18" t="s">
        <v>111</v>
      </c>
      <c r="E101" s="19">
        <v>2803052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16">
        <v>0</v>
      </c>
      <c r="BC101" s="16">
        <v>0</v>
      </c>
      <c r="BD101" s="16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0</v>
      </c>
      <c r="BM101" s="16">
        <v>0</v>
      </c>
      <c r="BN101" s="16">
        <v>0</v>
      </c>
      <c r="BP101" s="16">
        <v>0</v>
      </c>
      <c r="BQ101" s="16">
        <v>0</v>
      </c>
      <c r="BR101" s="16">
        <v>0</v>
      </c>
      <c r="BS101" s="16">
        <v>0</v>
      </c>
      <c r="BT101" s="16">
        <v>0</v>
      </c>
      <c r="BU101" s="16">
        <v>0</v>
      </c>
      <c r="BV101" s="16">
        <v>0</v>
      </c>
      <c r="BW101" s="16">
        <v>0</v>
      </c>
      <c r="BX101" s="16">
        <v>0</v>
      </c>
      <c r="BY101" s="16">
        <v>0</v>
      </c>
      <c r="BZ101" s="16">
        <v>0</v>
      </c>
      <c r="CA101" s="16">
        <v>0</v>
      </c>
      <c r="CB101" s="16">
        <v>0</v>
      </c>
      <c r="CC101" s="16">
        <v>0</v>
      </c>
      <c r="CD101" s="16">
        <v>0</v>
      </c>
      <c r="CE101" s="16">
        <v>0</v>
      </c>
      <c r="CF101" s="16">
        <v>0</v>
      </c>
      <c r="CG101" s="16">
        <v>0</v>
      </c>
      <c r="CH101" s="16">
        <v>0</v>
      </c>
      <c r="CI101" s="16">
        <v>0</v>
      </c>
      <c r="CK101" s="28" t="s">
        <v>398</v>
      </c>
    </row>
    <row r="102" spans="1:89" x14ac:dyDescent="0.25">
      <c r="A102" s="17">
        <v>99</v>
      </c>
      <c r="B102" s="17">
        <v>99</v>
      </c>
      <c r="C102" s="17" t="s">
        <v>77</v>
      </c>
      <c r="D102" s="18" t="s">
        <v>112</v>
      </c>
      <c r="E102" s="19">
        <v>2819022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6">
        <v>0</v>
      </c>
      <c r="AX102" s="16">
        <v>0</v>
      </c>
      <c r="AY102" s="16">
        <v>0</v>
      </c>
      <c r="AZ102" s="16">
        <v>0</v>
      </c>
      <c r="BA102" s="16">
        <v>0</v>
      </c>
      <c r="BB102" s="16">
        <v>0</v>
      </c>
      <c r="BC102" s="16">
        <v>0</v>
      </c>
      <c r="BD102" s="16">
        <v>0</v>
      </c>
      <c r="BE102" s="16">
        <v>0</v>
      </c>
      <c r="BF102" s="16">
        <v>0</v>
      </c>
      <c r="BG102" s="16">
        <v>0</v>
      </c>
      <c r="BH102" s="16">
        <v>0</v>
      </c>
      <c r="BI102" s="16">
        <v>0</v>
      </c>
      <c r="BJ102" s="16">
        <v>0</v>
      </c>
      <c r="BK102" s="16">
        <v>0</v>
      </c>
      <c r="BL102" s="16">
        <v>0</v>
      </c>
      <c r="BM102" s="16">
        <v>0</v>
      </c>
      <c r="BN102" s="16">
        <v>0</v>
      </c>
      <c r="BP102" s="16">
        <v>0</v>
      </c>
      <c r="BQ102" s="16">
        <v>0</v>
      </c>
      <c r="BR102" s="16">
        <v>0</v>
      </c>
      <c r="BS102" s="16">
        <v>0</v>
      </c>
      <c r="BT102" s="16">
        <v>0</v>
      </c>
      <c r="BU102" s="16">
        <v>0</v>
      </c>
      <c r="BV102" s="16">
        <v>0</v>
      </c>
      <c r="BW102" s="16">
        <v>0</v>
      </c>
      <c r="BX102" s="16">
        <v>0</v>
      </c>
      <c r="BY102" s="16">
        <v>0</v>
      </c>
      <c r="BZ102" s="16">
        <v>0</v>
      </c>
      <c r="CA102" s="16">
        <v>0</v>
      </c>
      <c r="CB102" s="16">
        <v>0</v>
      </c>
      <c r="CC102" s="16">
        <v>0</v>
      </c>
      <c r="CD102" s="16">
        <v>0</v>
      </c>
      <c r="CE102" s="16">
        <v>0</v>
      </c>
      <c r="CF102" s="16">
        <v>0</v>
      </c>
      <c r="CG102" s="16">
        <v>0</v>
      </c>
      <c r="CH102" s="16">
        <v>0</v>
      </c>
      <c r="CI102" s="16">
        <v>0</v>
      </c>
      <c r="CK102" s="28" t="s">
        <v>399</v>
      </c>
    </row>
    <row r="103" spans="1:89" x14ac:dyDescent="0.25">
      <c r="A103" s="17">
        <v>100</v>
      </c>
      <c r="B103" s="17">
        <v>100</v>
      </c>
      <c r="C103" s="17" t="s">
        <v>77</v>
      </c>
      <c r="D103" s="18" t="s">
        <v>113</v>
      </c>
      <c r="E103" s="19">
        <v>2805042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0</v>
      </c>
      <c r="AX103" s="16">
        <v>0</v>
      </c>
      <c r="AY103" s="16">
        <v>0</v>
      </c>
      <c r="AZ103" s="16">
        <v>0</v>
      </c>
      <c r="BA103" s="16">
        <v>0</v>
      </c>
      <c r="BB103" s="16">
        <v>0</v>
      </c>
      <c r="BC103" s="16">
        <v>0</v>
      </c>
      <c r="BD103" s="16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0</v>
      </c>
      <c r="BM103" s="16">
        <v>0</v>
      </c>
      <c r="BN103" s="16">
        <v>0</v>
      </c>
      <c r="BP103" s="16">
        <v>0</v>
      </c>
      <c r="BQ103" s="16">
        <v>0</v>
      </c>
      <c r="BR103" s="16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0</v>
      </c>
      <c r="CB103" s="16">
        <v>0</v>
      </c>
      <c r="CC103" s="16">
        <v>0</v>
      </c>
      <c r="CD103" s="16">
        <v>0</v>
      </c>
      <c r="CE103" s="16">
        <v>0</v>
      </c>
      <c r="CF103" s="16">
        <v>0</v>
      </c>
      <c r="CG103" s="16">
        <v>0</v>
      </c>
      <c r="CH103" s="16">
        <v>0</v>
      </c>
      <c r="CI103" s="16">
        <v>0</v>
      </c>
      <c r="CK103" s="28" t="s">
        <v>400</v>
      </c>
    </row>
    <row r="104" spans="1:89" x14ac:dyDescent="0.25">
      <c r="A104" s="17">
        <v>101</v>
      </c>
      <c r="B104" s="17">
        <v>101</v>
      </c>
      <c r="C104" s="17" t="s">
        <v>77</v>
      </c>
      <c r="D104" s="18" t="s">
        <v>114</v>
      </c>
      <c r="E104" s="19">
        <v>2814102</v>
      </c>
      <c r="F104" s="16">
        <v>522.72</v>
      </c>
      <c r="G104" s="16">
        <v>190.58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K104" s="16">
        <v>527.94000000000005</v>
      </c>
      <c r="AL104" s="16">
        <v>192.48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0</v>
      </c>
      <c r="BL104" s="16">
        <v>0</v>
      </c>
      <c r="BM104" s="16">
        <v>0</v>
      </c>
      <c r="BN104" s="16">
        <v>0</v>
      </c>
      <c r="BP104" s="16">
        <v>0</v>
      </c>
      <c r="BQ104" s="16">
        <v>0</v>
      </c>
      <c r="BR104" s="16">
        <v>0</v>
      </c>
      <c r="BS104" s="16">
        <v>0</v>
      </c>
      <c r="BT104" s="16">
        <v>0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0</v>
      </c>
      <c r="CB104" s="16">
        <v>0</v>
      </c>
      <c r="CC104" s="16">
        <v>0</v>
      </c>
      <c r="CD104" s="16">
        <v>0</v>
      </c>
      <c r="CE104" s="16">
        <v>0</v>
      </c>
      <c r="CF104" s="16">
        <v>0</v>
      </c>
      <c r="CG104" s="16">
        <v>0</v>
      </c>
      <c r="CH104" s="16">
        <v>0</v>
      </c>
      <c r="CI104" s="16">
        <v>0</v>
      </c>
      <c r="CK104" s="28" t="s">
        <v>401</v>
      </c>
    </row>
    <row r="105" spans="1:89" x14ac:dyDescent="0.25">
      <c r="A105" s="17">
        <v>102</v>
      </c>
      <c r="B105" s="17">
        <v>102</v>
      </c>
      <c r="C105" s="17" t="s">
        <v>77</v>
      </c>
      <c r="D105" s="18" t="s">
        <v>115</v>
      </c>
      <c r="E105" s="19">
        <v>2817052</v>
      </c>
      <c r="F105" s="16">
        <v>333.63</v>
      </c>
      <c r="G105" s="16">
        <v>108.91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K105" s="16">
        <v>336.96</v>
      </c>
      <c r="AL105" s="16">
        <v>109.99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16">
        <v>0</v>
      </c>
      <c r="BC105" s="16">
        <v>0</v>
      </c>
      <c r="BD105" s="16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P105" s="16">
        <v>0</v>
      </c>
      <c r="BQ105" s="16">
        <v>0</v>
      </c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16">
        <v>0</v>
      </c>
      <c r="CE105" s="16">
        <v>0</v>
      </c>
      <c r="CF105" s="16">
        <v>0</v>
      </c>
      <c r="CG105" s="16">
        <v>0</v>
      </c>
      <c r="CH105" s="16">
        <v>0</v>
      </c>
      <c r="CI105" s="16">
        <v>0</v>
      </c>
      <c r="CK105" s="28" t="s">
        <v>402</v>
      </c>
    </row>
    <row r="106" spans="1:89" x14ac:dyDescent="0.25">
      <c r="A106" s="17">
        <v>103</v>
      </c>
      <c r="B106" s="17">
        <v>103</v>
      </c>
      <c r="C106" s="17" t="s">
        <v>77</v>
      </c>
      <c r="D106" s="18" t="s">
        <v>116</v>
      </c>
      <c r="E106" s="19">
        <v>2803062</v>
      </c>
      <c r="F106" s="16">
        <v>196.02</v>
      </c>
      <c r="G106" s="16">
        <v>108.9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K106" s="16">
        <v>197.98</v>
      </c>
      <c r="AL106" s="16">
        <v>109.98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16">
        <v>0</v>
      </c>
      <c r="BC106" s="16">
        <v>0</v>
      </c>
      <c r="BD106" s="16">
        <v>0</v>
      </c>
      <c r="BE106" s="16">
        <v>0</v>
      </c>
      <c r="BF106" s="16">
        <v>0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0</v>
      </c>
      <c r="BM106" s="16">
        <v>0</v>
      </c>
      <c r="BN106" s="16">
        <v>0</v>
      </c>
      <c r="BP106" s="16">
        <v>0</v>
      </c>
      <c r="BQ106" s="16">
        <v>0</v>
      </c>
      <c r="BR106" s="16">
        <v>0</v>
      </c>
      <c r="BS106" s="16">
        <v>0</v>
      </c>
      <c r="BT106" s="16">
        <v>0</v>
      </c>
      <c r="BU106" s="16">
        <v>0</v>
      </c>
      <c r="BV106" s="16">
        <v>0</v>
      </c>
      <c r="BW106" s="16">
        <v>0</v>
      </c>
      <c r="BX106" s="16">
        <v>0</v>
      </c>
      <c r="BY106" s="16">
        <v>0</v>
      </c>
      <c r="BZ106" s="16">
        <v>0</v>
      </c>
      <c r="CA106" s="16">
        <v>0</v>
      </c>
      <c r="CB106" s="16">
        <v>0</v>
      </c>
      <c r="CC106" s="16">
        <v>0</v>
      </c>
      <c r="CD106" s="16">
        <v>0</v>
      </c>
      <c r="CE106" s="16">
        <v>0</v>
      </c>
      <c r="CF106" s="16">
        <v>0</v>
      </c>
      <c r="CG106" s="16">
        <v>0</v>
      </c>
      <c r="CH106" s="16">
        <v>0</v>
      </c>
      <c r="CI106" s="16">
        <v>0</v>
      </c>
      <c r="CK106" s="28" t="s">
        <v>403</v>
      </c>
    </row>
    <row r="107" spans="1:89" x14ac:dyDescent="0.25">
      <c r="A107" s="17">
        <v>104</v>
      </c>
      <c r="B107" s="17">
        <v>104</v>
      </c>
      <c r="C107" s="17" t="s">
        <v>77</v>
      </c>
      <c r="D107" s="18" t="s">
        <v>117</v>
      </c>
      <c r="E107" s="19">
        <v>2804082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  <c r="AX107" s="16">
        <v>0</v>
      </c>
      <c r="AY107" s="16">
        <v>0</v>
      </c>
      <c r="AZ107" s="16">
        <v>0</v>
      </c>
      <c r="BA107" s="16">
        <v>0</v>
      </c>
      <c r="BB107" s="16">
        <v>0</v>
      </c>
      <c r="BC107" s="16">
        <v>0</v>
      </c>
      <c r="BD107" s="16">
        <v>0</v>
      </c>
      <c r="BE107" s="16">
        <v>0</v>
      </c>
      <c r="BF107" s="16">
        <v>0</v>
      </c>
      <c r="BG107" s="16">
        <v>0</v>
      </c>
      <c r="BH107" s="16">
        <v>0</v>
      </c>
      <c r="BI107" s="16">
        <v>0</v>
      </c>
      <c r="BJ107" s="16">
        <v>0</v>
      </c>
      <c r="BK107" s="16">
        <v>0</v>
      </c>
      <c r="BL107" s="16">
        <v>0</v>
      </c>
      <c r="BM107" s="16">
        <v>0</v>
      </c>
      <c r="BN107" s="16">
        <v>0</v>
      </c>
      <c r="BP107" s="16">
        <v>0</v>
      </c>
      <c r="BQ107" s="16">
        <v>0</v>
      </c>
      <c r="BR107" s="16">
        <v>0</v>
      </c>
      <c r="BS107" s="16">
        <v>0</v>
      </c>
      <c r="BT107" s="16">
        <v>0</v>
      </c>
      <c r="BU107" s="16">
        <v>0</v>
      </c>
      <c r="BV107" s="16">
        <v>0</v>
      </c>
      <c r="BW107" s="16">
        <v>0</v>
      </c>
      <c r="BX107" s="16">
        <v>0</v>
      </c>
      <c r="BY107" s="16">
        <v>0</v>
      </c>
      <c r="BZ107" s="16">
        <v>0</v>
      </c>
      <c r="CA107" s="16">
        <v>0</v>
      </c>
      <c r="CB107" s="16">
        <v>0</v>
      </c>
      <c r="CC107" s="16">
        <v>0</v>
      </c>
      <c r="CD107" s="16">
        <v>0</v>
      </c>
      <c r="CE107" s="16">
        <v>0</v>
      </c>
      <c r="CF107" s="16">
        <v>0</v>
      </c>
      <c r="CG107" s="16">
        <v>0</v>
      </c>
      <c r="CH107" s="16">
        <v>0</v>
      </c>
      <c r="CI107" s="16">
        <v>0</v>
      </c>
      <c r="CK107" s="28" t="s">
        <v>404</v>
      </c>
    </row>
    <row r="108" spans="1:89" x14ac:dyDescent="0.25">
      <c r="A108" s="17">
        <v>105</v>
      </c>
      <c r="B108" s="17">
        <v>105</v>
      </c>
      <c r="C108" s="17" t="s">
        <v>77</v>
      </c>
      <c r="D108" s="18" t="s">
        <v>118</v>
      </c>
      <c r="E108" s="19">
        <v>2810052</v>
      </c>
      <c r="F108" s="16">
        <v>294.02999999999997</v>
      </c>
      <c r="G108" s="16">
        <v>217.81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K108" s="16">
        <v>296.97000000000003</v>
      </c>
      <c r="AL108" s="16">
        <v>219.98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0</v>
      </c>
      <c r="BB108" s="16">
        <v>0</v>
      </c>
      <c r="BC108" s="16">
        <v>0</v>
      </c>
      <c r="BD108" s="16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0</v>
      </c>
      <c r="BK108" s="16">
        <v>0</v>
      </c>
      <c r="BL108" s="16">
        <v>0</v>
      </c>
      <c r="BM108" s="16">
        <v>0</v>
      </c>
      <c r="BN108" s="16">
        <v>0</v>
      </c>
      <c r="BP108" s="16">
        <v>0</v>
      </c>
      <c r="BQ108" s="16">
        <v>0</v>
      </c>
      <c r="BR108" s="16">
        <v>0</v>
      </c>
      <c r="BS108" s="16">
        <v>0</v>
      </c>
      <c r="BT108" s="16">
        <v>0</v>
      </c>
      <c r="BU108" s="16">
        <v>0</v>
      </c>
      <c r="BV108" s="16">
        <v>0</v>
      </c>
      <c r="BW108" s="16">
        <v>0</v>
      </c>
      <c r="BX108" s="16">
        <v>0</v>
      </c>
      <c r="BY108" s="16">
        <v>0</v>
      </c>
      <c r="BZ108" s="16">
        <v>0</v>
      </c>
      <c r="CA108" s="16">
        <v>0</v>
      </c>
      <c r="CB108" s="16">
        <v>0</v>
      </c>
      <c r="CC108" s="16">
        <v>0</v>
      </c>
      <c r="CD108" s="16">
        <v>0</v>
      </c>
      <c r="CE108" s="16">
        <v>0</v>
      </c>
      <c r="CF108" s="16">
        <v>0</v>
      </c>
      <c r="CG108" s="16">
        <v>0</v>
      </c>
      <c r="CH108" s="16">
        <v>0</v>
      </c>
      <c r="CI108" s="16">
        <v>0</v>
      </c>
      <c r="CK108" s="28" t="s">
        <v>405</v>
      </c>
    </row>
    <row r="109" spans="1:89" x14ac:dyDescent="0.25">
      <c r="A109" s="17">
        <v>106</v>
      </c>
      <c r="B109" s="17">
        <v>106</v>
      </c>
      <c r="C109" s="17" t="s">
        <v>77</v>
      </c>
      <c r="D109" s="18" t="s">
        <v>119</v>
      </c>
      <c r="E109" s="19">
        <v>2808062</v>
      </c>
      <c r="F109" s="16">
        <v>196.02</v>
      </c>
      <c r="G109" s="16">
        <v>190.58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K109" s="16">
        <v>197.98</v>
      </c>
      <c r="AL109" s="16">
        <v>192.48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K109" s="28" t="s">
        <v>406</v>
      </c>
    </row>
    <row r="110" spans="1:89" x14ac:dyDescent="0.25">
      <c r="A110" s="17">
        <v>107</v>
      </c>
      <c r="B110" s="17">
        <v>107</v>
      </c>
      <c r="C110" s="17" t="s">
        <v>77</v>
      </c>
      <c r="D110" s="18" t="s">
        <v>120</v>
      </c>
      <c r="E110" s="19">
        <v>2805052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16">
        <v>0</v>
      </c>
      <c r="BC110" s="16">
        <v>0</v>
      </c>
      <c r="BD110" s="16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P110" s="16">
        <v>0</v>
      </c>
      <c r="BQ110" s="16">
        <v>0</v>
      </c>
      <c r="BR110" s="16">
        <v>0</v>
      </c>
      <c r="BS110" s="16">
        <v>0</v>
      </c>
      <c r="BT110" s="16">
        <v>0</v>
      </c>
      <c r="BU110" s="16">
        <v>0</v>
      </c>
      <c r="BV110" s="16">
        <v>0</v>
      </c>
      <c r="BW110" s="16">
        <v>0</v>
      </c>
      <c r="BX110" s="16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0</v>
      </c>
      <c r="CD110" s="16">
        <v>0</v>
      </c>
      <c r="CE110" s="16">
        <v>0</v>
      </c>
      <c r="CF110" s="16">
        <v>0</v>
      </c>
      <c r="CG110" s="16">
        <v>0</v>
      </c>
      <c r="CH110" s="16">
        <v>0</v>
      </c>
      <c r="CI110" s="16">
        <v>0</v>
      </c>
      <c r="CK110" s="28" t="s">
        <v>407</v>
      </c>
    </row>
    <row r="111" spans="1:89" x14ac:dyDescent="0.25">
      <c r="A111" s="17">
        <v>108</v>
      </c>
      <c r="B111" s="17">
        <v>108</v>
      </c>
      <c r="C111" s="17" t="s">
        <v>77</v>
      </c>
      <c r="D111" s="18" t="s">
        <v>121</v>
      </c>
      <c r="E111" s="19">
        <v>2814112</v>
      </c>
      <c r="F111" s="16">
        <v>4814.37</v>
      </c>
      <c r="G111" s="16">
        <v>1443.0600000000002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K111" s="16">
        <v>4862.51</v>
      </c>
      <c r="AL111" s="16">
        <v>1457.4900000000002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16">
        <v>0</v>
      </c>
      <c r="BC111" s="16">
        <v>0</v>
      </c>
      <c r="BD111" s="16">
        <v>0</v>
      </c>
      <c r="BE111" s="16">
        <v>0</v>
      </c>
      <c r="BF111" s="16">
        <v>0</v>
      </c>
      <c r="BG111" s="16">
        <v>0</v>
      </c>
      <c r="BH111" s="16">
        <v>0</v>
      </c>
      <c r="BI111" s="16">
        <v>0</v>
      </c>
      <c r="BJ111" s="16">
        <v>0</v>
      </c>
      <c r="BK111" s="16">
        <v>0</v>
      </c>
      <c r="BL111" s="16">
        <v>0</v>
      </c>
      <c r="BM111" s="16">
        <v>0</v>
      </c>
      <c r="BN111" s="16">
        <v>0</v>
      </c>
      <c r="BP111" s="16">
        <v>0</v>
      </c>
      <c r="BQ111" s="16">
        <v>0</v>
      </c>
      <c r="BR111" s="16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0</v>
      </c>
      <c r="CB111" s="16">
        <v>0</v>
      </c>
      <c r="CC111" s="16">
        <v>0</v>
      </c>
      <c r="CD111" s="16">
        <v>0</v>
      </c>
      <c r="CE111" s="16">
        <v>0</v>
      </c>
      <c r="CF111" s="16">
        <v>0</v>
      </c>
      <c r="CG111" s="16">
        <v>0</v>
      </c>
      <c r="CH111" s="16">
        <v>0</v>
      </c>
      <c r="CI111" s="16">
        <v>0</v>
      </c>
      <c r="CK111" s="28" t="s">
        <v>408</v>
      </c>
    </row>
    <row r="112" spans="1:89" x14ac:dyDescent="0.25">
      <c r="A112" s="17">
        <v>109</v>
      </c>
      <c r="B112" s="17">
        <v>109</v>
      </c>
      <c r="C112" s="17" t="s">
        <v>77</v>
      </c>
      <c r="D112" s="18" t="s">
        <v>73</v>
      </c>
      <c r="E112" s="19">
        <v>2817062</v>
      </c>
      <c r="F112" s="16">
        <v>1927.53</v>
      </c>
      <c r="G112" s="16">
        <v>299.5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K112" s="16">
        <v>1946.8</v>
      </c>
      <c r="AL112" s="16">
        <v>302.49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6">
        <v>0</v>
      </c>
      <c r="BC112" s="16">
        <v>0</v>
      </c>
      <c r="BD112" s="16">
        <v>0</v>
      </c>
      <c r="BE112" s="16">
        <v>0</v>
      </c>
      <c r="BF112" s="16">
        <v>0</v>
      </c>
      <c r="BG112" s="16">
        <v>0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P112" s="16">
        <v>0</v>
      </c>
      <c r="BQ112" s="16">
        <v>0</v>
      </c>
      <c r="BR112" s="16">
        <v>0</v>
      </c>
      <c r="BS112" s="16">
        <v>0</v>
      </c>
      <c r="BT112" s="16">
        <v>0</v>
      </c>
      <c r="BU112" s="16">
        <v>0</v>
      </c>
      <c r="BV112" s="16">
        <v>0</v>
      </c>
      <c r="BW112" s="16">
        <v>0</v>
      </c>
      <c r="BX112" s="16">
        <v>0</v>
      </c>
      <c r="BY112" s="16">
        <v>0</v>
      </c>
      <c r="BZ112" s="16">
        <v>0</v>
      </c>
      <c r="CA112" s="16">
        <v>0</v>
      </c>
      <c r="CB112" s="16">
        <v>0</v>
      </c>
      <c r="CC112" s="16">
        <v>0</v>
      </c>
      <c r="CD112" s="16">
        <v>0</v>
      </c>
      <c r="CE112" s="16">
        <v>0</v>
      </c>
      <c r="CF112" s="16">
        <v>0</v>
      </c>
      <c r="CG112" s="16">
        <v>0</v>
      </c>
      <c r="CH112" s="16">
        <v>0</v>
      </c>
      <c r="CI112" s="16">
        <v>0</v>
      </c>
      <c r="CK112" s="28" t="s">
        <v>409</v>
      </c>
    </row>
    <row r="113" spans="1:89" x14ac:dyDescent="0.25">
      <c r="A113" s="17">
        <v>110</v>
      </c>
      <c r="B113" s="17">
        <v>110</v>
      </c>
      <c r="C113" s="17" t="s">
        <v>77</v>
      </c>
      <c r="D113" s="18" t="s">
        <v>122</v>
      </c>
      <c r="E113" s="19">
        <v>2814122</v>
      </c>
      <c r="F113" s="16">
        <v>0</v>
      </c>
      <c r="G113" s="16">
        <v>108.91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K113" s="16">
        <v>0</v>
      </c>
      <c r="AL113" s="16">
        <v>109.99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  <c r="BK113" s="16">
        <v>0</v>
      </c>
      <c r="BL113" s="16">
        <v>0</v>
      </c>
      <c r="BM113" s="16">
        <v>0</v>
      </c>
      <c r="BN113" s="16">
        <v>0</v>
      </c>
      <c r="BP113" s="16">
        <v>0</v>
      </c>
      <c r="BQ113" s="16">
        <v>0</v>
      </c>
      <c r="BR113" s="16">
        <v>0</v>
      </c>
      <c r="BS113" s="16">
        <v>0</v>
      </c>
      <c r="BT113" s="16">
        <v>0</v>
      </c>
      <c r="BU113" s="16">
        <v>0</v>
      </c>
      <c r="BV113" s="16">
        <v>0</v>
      </c>
      <c r="BW113" s="16">
        <v>0</v>
      </c>
      <c r="BX113" s="16">
        <v>0</v>
      </c>
      <c r="BY113" s="16">
        <v>0</v>
      </c>
      <c r="BZ113" s="16">
        <v>0</v>
      </c>
      <c r="CA113" s="16">
        <v>0</v>
      </c>
      <c r="CB113" s="16">
        <v>0</v>
      </c>
      <c r="CC113" s="16">
        <v>0</v>
      </c>
      <c r="CD113" s="16">
        <v>0</v>
      </c>
      <c r="CE113" s="16">
        <v>0</v>
      </c>
      <c r="CF113" s="16">
        <v>0</v>
      </c>
      <c r="CG113" s="16">
        <v>0</v>
      </c>
      <c r="CH113" s="16">
        <v>0</v>
      </c>
      <c r="CI113" s="16">
        <v>0</v>
      </c>
      <c r="CK113" s="28" t="s">
        <v>410</v>
      </c>
    </row>
    <row r="114" spans="1:89" x14ac:dyDescent="0.25">
      <c r="A114" s="17">
        <v>111</v>
      </c>
      <c r="B114" s="17">
        <v>111</v>
      </c>
      <c r="C114" s="17" t="s">
        <v>77</v>
      </c>
      <c r="D114" s="18" t="s">
        <v>123</v>
      </c>
      <c r="E114" s="19">
        <v>2817072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P114" s="16">
        <v>0</v>
      </c>
      <c r="BQ114" s="16">
        <v>0</v>
      </c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0</v>
      </c>
      <c r="CB114" s="16">
        <v>0</v>
      </c>
      <c r="CC114" s="16">
        <v>0</v>
      </c>
      <c r="CD114" s="16">
        <v>0</v>
      </c>
      <c r="CE114" s="16">
        <v>0</v>
      </c>
      <c r="CF114" s="16">
        <v>0</v>
      </c>
      <c r="CG114" s="16">
        <v>0</v>
      </c>
      <c r="CH114" s="16">
        <v>0</v>
      </c>
      <c r="CI114" s="16">
        <v>0</v>
      </c>
      <c r="CK114" s="28" t="s">
        <v>411</v>
      </c>
    </row>
    <row r="115" spans="1:89" x14ac:dyDescent="0.25">
      <c r="A115" s="17">
        <v>112</v>
      </c>
      <c r="B115" s="17">
        <v>112</v>
      </c>
      <c r="C115" s="17" t="s">
        <v>77</v>
      </c>
      <c r="D115" s="18" t="s">
        <v>124</v>
      </c>
      <c r="E115" s="19">
        <v>2813052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0</v>
      </c>
      <c r="AV115" s="16">
        <v>0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16">
        <v>0</v>
      </c>
      <c r="BC115" s="16">
        <v>0</v>
      </c>
      <c r="BD115" s="16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  <c r="BJ115" s="16">
        <v>0</v>
      </c>
      <c r="BK115" s="16">
        <v>0</v>
      </c>
      <c r="BL115" s="16">
        <v>0</v>
      </c>
      <c r="BM115" s="16">
        <v>0</v>
      </c>
      <c r="BN115" s="16">
        <v>0</v>
      </c>
      <c r="BP115" s="16">
        <v>0</v>
      </c>
      <c r="BQ115" s="16">
        <v>0</v>
      </c>
      <c r="BR115" s="16">
        <v>0</v>
      </c>
      <c r="BS115" s="16">
        <v>0</v>
      </c>
      <c r="BT115" s="16">
        <v>0</v>
      </c>
      <c r="BU115" s="16">
        <v>0</v>
      </c>
      <c r="BV115" s="16">
        <v>0</v>
      </c>
      <c r="BW115" s="16">
        <v>0</v>
      </c>
      <c r="BX115" s="16">
        <v>0</v>
      </c>
      <c r="BY115" s="16">
        <v>0</v>
      </c>
      <c r="BZ115" s="16">
        <v>0</v>
      </c>
      <c r="CA115" s="16">
        <v>0</v>
      </c>
      <c r="CB115" s="16">
        <v>0</v>
      </c>
      <c r="CC115" s="16">
        <v>0</v>
      </c>
      <c r="CD115" s="16">
        <v>0</v>
      </c>
      <c r="CE115" s="16">
        <v>0</v>
      </c>
      <c r="CF115" s="16">
        <v>0</v>
      </c>
      <c r="CG115" s="16">
        <v>0</v>
      </c>
      <c r="CH115" s="16">
        <v>0</v>
      </c>
      <c r="CI115" s="16">
        <v>0</v>
      </c>
      <c r="CK115" s="28" t="s">
        <v>412</v>
      </c>
    </row>
    <row r="116" spans="1:89" x14ac:dyDescent="0.25">
      <c r="A116" s="17">
        <v>113</v>
      </c>
      <c r="B116" s="17">
        <v>113</v>
      </c>
      <c r="C116" s="17" t="s">
        <v>125</v>
      </c>
      <c r="D116" s="18" t="s">
        <v>126</v>
      </c>
      <c r="E116" s="19">
        <v>2817083</v>
      </c>
      <c r="F116" s="16">
        <v>569.25</v>
      </c>
      <c r="G116" s="16">
        <v>136.13999999999999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0</v>
      </c>
      <c r="AK116" s="16">
        <v>574.94000000000005</v>
      </c>
      <c r="AL116" s="16">
        <v>137.5</v>
      </c>
      <c r="AM116" s="16">
        <v>0</v>
      </c>
      <c r="AN116" s="16">
        <v>0</v>
      </c>
      <c r="AO116" s="16">
        <v>0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0</v>
      </c>
      <c r="BK116" s="16">
        <v>0</v>
      </c>
      <c r="BL116" s="16">
        <v>0</v>
      </c>
      <c r="BM116" s="16">
        <v>0</v>
      </c>
      <c r="BN116" s="16">
        <v>0</v>
      </c>
      <c r="BP116" s="16">
        <v>0</v>
      </c>
      <c r="BQ116" s="16">
        <v>0</v>
      </c>
      <c r="BR116" s="16">
        <v>0</v>
      </c>
      <c r="BS116" s="16">
        <v>0</v>
      </c>
      <c r="BT116" s="16">
        <v>0</v>
      </c>
      <c r="BU116" s="16">
        <v>0</v>
      </c>
      <c r="BV116" s="16">
        <v>0</v>
      </c>
      <c r="BW116" s="16">
        <v>0</v>
      </c>
      <c r="BX116" s="16">
        <v>0</v>
      </c>
      <c r="BY116" s="16">
        <v>0</v>
      </c>
      <c r="BZ116" s="16">
        <v>0</v>
      </c>
      <c r="CA116" s="16">
        <v>0</v>
      </c>
      <c r="CB116" s="16">
        <v>0</v>
      </c>
      <c r="CC116" s="16">
        <v>0</v>
      </c>
      <c r="CD116" s="16">
        <v>0</v>
      </c>
      <c r="CE116" s="16">
        <v>0</v>
      </c>
      <c r="CF116" s="16">
        <v>0</v>
      </c>
      <c r="CG116" s="16">
        <v>0</v>
      </c>
      <c r="CH116" s="16">
        <v>0</v>
      </c>
      <c r="CI116" s="16">
        <v>0</v>
      </c>
      <c r="CK116" s="28" t="s">
        <v>413</v>
      </c>
    </row>
    <row r="117" spans="1:89" x14ac:dyDescent="0.25">
      <c r="A117" s="17">
        <v>114</v>
      </c>
      <c r="B117" s="17">
        <v>114</v>
      </c>
      <c r="C117" s="17" t="s">
        <v>77</v>
      </c>
      <c r="D117" s="18" t="s">
        <v>127</v>
      </c>
      <c r="E117" s="19">
        <v>2813062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16">
        <v>0</v>
      </c>
      <c r="BC117" s="16">
        <v>0</v>
      </c>
      <c r="BD117" s="16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6">
        <v>0</v>
      </c>
      <c r="BM117" s="16">
        <v>0</v>
      </c>
      <c r="BN117" s="16">
        <v>0</v>
      </c>
      <c r="BP117" s="16">
        <v>0</v>
      </c>
      <c r="BQ117" s="16">
        <v>0</v>
      </c>
      <c r="BR117" s="16">
        <v>0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0</v>
      </c>
      <c r="CB117" s="16">
        <v>0</v>
      </c>
      <c r="CC117" s="16">
        <v>0</v>
      </c>
      <c r="CD117" s="16">
        <v>0</v>
      </c>
      <c r="CE117" s="16">
        <v>0</v>
      </c>
      <c r="CF117" s="16">
        <v>0</v>
      </c>
      <c r="CG117" s="16">
        <v>0</v>
      </c>
      <c r="CH117" s="16">
        <v>0</v>
      </c>
      <c r="CI117" s="16">
        <v>0</v>
      </c>
      <c r="CK117" s="28" t="s">
        <v>414</v>
      </c>
    </row>
    <row r="118" spans="1:89" x14ac:dyDescent="0.25">
      <c r="A118" s="17">
        <v>115</v>
      </c>
      <c r="B118" s="17">
        <v>115</v>
      </c>
      <c r="C118" s="17" t="s">
        <v>77</v>
      </c>
      <c r="D118" s="18" t="s">
        <v>128</v>
      </c>
      <c r="E118" s="19">
        <v>2802072</v>
      </c>
      <c r="F118" s="16">
        <v>424.71</v>
      </c>
      <c r="G118" s="16">
        <v>81.680000000000007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K118" s="16">
        <v>428.95</v>
      </c>
      <c r="AL118" s="16">
        <v>82.49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0</v>
      </c>
      <c r="BL118" s="16">
        <v>0</v>
      </c>
      <c r="BM118" s="16">
        <v>0</v>
      </c>
      <c r="BN118" s="16">
        <v>0</v>
      </c>
      <c r="BP118" s="16">
        <v>0</v>
      </c>
      <c r="BQ118" s="16">
        <v>0</v>
      </c>
      <c r="BR118" s="16">
        <v>0</v>
      </c>
      <c r="BS118" s="16">
        <v>0</v>
      </c>
      <c r="BT118" s="16">
        <v>0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0</v>
      </c>
      <c r="CA118" s="16">
        <v>0</v>
      </c>
      <c r="CB118" s="16">
        <v>0</v>
      </c>
      <c r="CC118" s="16">
        <v>0</v>
      </c>
      <c r="CD118" s="16">
        <v>0</v>
      </c>
      <c r="CE118" s="16">
        <v>0</v>
      </c>
      <c r="CF118" s="16">
        <v>0</v>
      </c>
      <c r="CG118" s="16">
        <v>0</v>
      </c>
      <c r="CH118" s="16">
        <v>0</v>
      </c>
      <c r="CI118" s="16">
        <v>0</v>
      </c>
      <c r="CK118" s="28" t="s">
        <v>415</v>
      </c>
    </row>
    <row r="119" spans="1:89" x14ac:dyDescent="0.25">
      <c r="A119" s="17">
        <v>116</v>
      </c>
      <c r="B119" s="17">
        <v>116</v>
      </c>
      <c r="C119" s="17" t="s">
        <v>77</v>
      </c>
      <c r="D119" s="18" t="s">
        <v>129</v>
      </c>
      <c r="E119" s="19">
        <v>2806102</v>
      </c>
      <c r="F119" s="16">
        <v>98.01</v>
      </c>
      <c r="G119" s="16">
        <v>108.9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K119" s="16">
        <v>98.99</v>
      </c>
      <c r="AL119" s="16">
        <v>109.98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16">
        <v>0</v>
      </c>
      <c r="BC119" s="16">
        <v>0</v>
      </c>
      <c r="BD119" s="16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P119" s="16">
        <v>0</v>
      </c>
      <c r="BQ119" s="16">
        <v>0</v>
      </c>
      <c r="BR119" s="16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0</v>
      </c>
      <c r="CD119" s="16">
        <v>0</v>
      </c>
      <c r="CE119" s="16">
        <v>0</v>
      </c>
      <c r="CF119" s="16">
        <v>0</v>
      </c>
      <c r="CG119" s="16">
        <v>0</v>
      </c>
      <c r="CH119" s="16">
        <v>0</v>
      </c>
      <c r="CI119" s="16">
        <v>0</v>
      </c>
      <c r="CK119" s="28" t="s">
        <v>416</v>
      </c>
    </row>
    <row r="120" spans="1:89" x14ac:dyDescent="0.25">
      <c r="A120" s="17">
        <v>117</v>
      </c>
      <c r="B120" s="17">
        <v>1</v>
      </c>
      <c r="C120" s="17" t="s">
        <v>130</v>
      </c>
      <c r="D120" s="18" t="s">
        <v>131</v>
      </c>
      <c r="E120" s="20">
        <v>2801</v>
      </c>
      <c r="F120" s="16">
        <v>0</v>
      </c>
      <c r="G120" s="16">
        <v>0</v>
      </c>
      <c r="H120" s="16">
        <v>0</v>
      </c>
      <c r="I120" s="16">
        <v>0</v>
      </c>
      <c r="J120" s="16">
        <v>68.08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68.760000000000005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  <c r="BK120" s="16">
        <v>0</v>
      </c>
      <c r="BL120" s="16">
        <v>0</v>
      </c>
      <c r="BM120" s="16">
        <v>0</v>
      </c>
      <c r="BN120" s="16">
        <v>0</v>
      </c>
      <c r="BP120" s="16">
        <v>0</v>
      </c>
      <c r="BQ120" s="16">
        <v>0</v>
      </c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0</v>
      </c>
      <c r="CA120" s="16">
        <v>0</v>
      </c>
      <c r="CB120" s="16">
        <v>0</v>
      </c>
      <c r="CC120" s="16">
        <v>0</v>
      </c>
      <c r="CD120" s="16">
        <v>0</v>
      </c>
      <c r="CE120" s="16">
        <v>0</v>
      </c>
      <c r="CF120" s="16">
        <v>0</v>
      </c>
      <c r="CG120" s="16">
        <v>0</v>
      </c>
      <c r="CH120" s="16">
        <v>0</v>
      </c>
      <c r="CI120" s="16">
        <v>0</v>
      </c>
      <c r="CK120" s="28" t="s">
        <v>417</v>
      </c>
    </row>
    <row r="121" spans="1:89" x14ac:dyDescent="0.25">
      <c r="A121" s="17">
        <v>118</v>
      </c>
      <c r="B121" s="17">
        <v>2</v>
      </c>
      <c r="C121" s="17" t="s">
        <v>130</v>
      </c>
      <c r="D121" s="18" t="s">
        <v>132</v>
      </c>
      <c r="E121" s="20">
        <v>2802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562.32000000000005</v>
      </c>
      <c r="M121" s="16">
        <v>228.7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567.94000000000005</v>
      </c>
      <c r="AR121" s="16">
        <v>230.98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6">
        <v>0</v>
      </c>
      <c r="BM121" s="16">
        <v>0</v>
      </c>
      <c r="BN121" s="16">
        <v>0</v>
      </c>
      <c r="BP121" s="16">
        <v>0</v>
      </c>
      <c r="BQ121" s="16">
        <v>0</v>
      </c>
      <c r="BR121" s="16">
        <v>0</v>
      </c>
      <c r="BS121" s="16">
        <v>0</v>
      </c>
      <c r="BT121" s="16">
        <v>0</v>
      </c>
      <c r="BU121" s="16">
        <v>0</v>
      </c>
      <c r="BV121" s="16">
        <v>0</v>
      </c>
      <c r="BW121" s="16">
        <v>0</v>
      </c>
      <c r="BX121" s="16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0</v>
      </c>
      <c r="CD121" s="16">
        <v>0</v>
      </c>
      <c r="CE121" s="16">
        <v>0</v>
      </c>
      <c r="CF121" s="16">
        <v>0</v>
      </c>
      <c r="CG121" s="16">
        <v>0</v>
      </c>
      <c r="CH121" s="16">
        <v>0</v>
      </c>
      <c r="CI121" s="16">
        <v>0</v>
      </c>
      <c r="CK121" s="28" t="s">
        <v>418</v>
      </c>
    </row>
    <row r="122" spans="1:89" x14ac:dyDescent="0.25">
      <c r="A122" s="17">
        <v>119</v>
      </c>
      <c r="B122" s="17">
        <v>3</v>
      </c>
      <c r="C122" s="17" t="s">
        <v>130</v>
      </c>
      <c r="D122" s="18" t="s">
        <v>133</v>
      </c>
      <c r="E122" s="20">
        <v>2803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P122" s="16">
        <v>0</v>
      </c>
      <c r="BQ122" s="16">
        <v>0</v>
      </c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0</v>
      </c>
      <c r="CB122" s="16">
        <v>0</v>
      </c>
      <c r="CC122" s="16">
        <v>0</v>
      </c>
      <c r="CD122" s="16">
        <v>0</v>
      </c>
      <c r="CE122" s="16">
        <v>0</v>
      </c>
      <c r="CF122" s="16">
        <v>0</v>
      </c>
      <c r="CG122" s="16">
        <v>0</v>
      </c>
      <c r="CH122" s="16">
        <v>0</v>
      </c>
      <c r="CI122" s="16">
        <v>0</v>
      </c>
      <c r="CK122" s="28" t="s">
        <v>419</v>
      </c>
    </row>
    <row r="123" spans="1:89" x14ac:dyDescent="0.25">
      <c r="A123" s="17">
        <v>120</v>
      </c>
      <c r="B123" s="17">
        <v>4</v>
      </c>
      <c r="C123" s="17" t="s">
        <v>130</v>
      </c>
      <c r="D123" s="18" t="s">
        <v>134</v>
      </c>
      <c r="E123" s="20">
        <v>2804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0</v>
      </c>
      <c r="AH123" s="16">
        <v>0</v>
      </c>
      <c r="AI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0</v>
      </c>
      <c r="BF123" s="16">
        <v>0</v>
      </c>
      <c r="BG123" s="16">
        <v>0</v>
      </c>
      <c r="BH123" s="16">
        <v>0</v>
      </c>
      <c r="BI123" s="16">
        <v>0</v>
      </c>
      <c r="BJ123" s="16">
        <v>0</v>
      </c>
      <c r="BK123" s="16">
        <v>0</v>
      </c>
      <c r="BL123" s="16">
        <v>0</v>
      </c>
      <c r="BM123" s="16">
        <v>0</v>
      </c>
      <c r="BN123" s="16">
        <v>0</v>
      </c>
      <c r="BP123" s="16">
        <v>0</v>
      </c>
      <c r="BQ123" s="16">
        <v>0</v>
      </c>
      <c r="BR123" s="16">
        <v>0</v>
      </c>
      <c r="BS123" s="16">
        <v>0</v>
      </c>
      <c r="BT123" s="16">
        <v>0</v>
      </c>
      <c r="BU123" s="16">
        <v>0</v>
      </c>
      <c r="BV123" s="16">
        <v>0</v>
      </c>
      <c r="BW123" s="16">
        <v>0</v>
      </c>
      <c r="BX123" s="16">
        <v>0</v>
      </c>
      <c r="BY123" s="16">
        <v>0</v>
      </c>
      <c r="BZ123" s="16">
        <v>0</v>
      </c>
      <c r="CA123" s="16">
        <v>0</v>
      </c>
      <c r="CB123" s="16">
        <v>0</v>
      </c>
      <c r="CC123" s="16">
        <v>0</v>
      </c>
      <c r="CD123" s="16">
        <v>0</v>
      </c>
      <c r="CE123" s="16">
        <v>0</v>
      </c>
      <c r="CF123" s="16">
        <v>0</v>
      </c>
      <c r="CG123" s="16">
        <v>0</v>
      </c>
      <c r="CH123" s="16">
        <v>0</v>
      </c>
      <c r="CI123" s="16">
        <v>0</v>
      </c>
      <c r="CK123" s="28" t="s">
        <v>420</v>
      </c>
    </row>
    <row r="124" spans="1:89" x14ac:dyDescent="0.25">
      <c r="A124" s="17">
        <v>121</v>
      </c>
      <c r="B124" s="17">
        <v>5</v>
      </c>
      <c r="C124" s="17" t="s">
        <v>130</v>
      </c>
      <c r="D124" s="18" t="s">
        <v>135</v>
      </c>
      <c r="E124" s="20">
        <v>2861</v>
      </c>
      <c r="F124" s="16">
        <v>509.85</v>
      </c>
      <c r="G124" s="16">
        <v>54.46</v>
      </c>
      <c r="H124" s="16">
        <v>0</v>
      </c>
      <c r="I124" s="16">
        <v>0</v>
      </c>
      <c r="J124" s="16">
        <v>0</v>
      </c>
      <c r="K124" s="16">
        <v>0</v>
      </c>
      <c r="L124" s="16">
        <v>471.24</v>
      </c>
      <c r="M124" s="16">
        <v>76.239999999999995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K124" s="16">
        <v>514.94000000000005</v>
      </c>
      <c r="AL124" s="16">
        <v>55</v>
      </c>
      <c r="AM124" s="16">
        <v>0</v>
      </c>
      <c r="AN124" s="16">
        <v>0</v>
      </c>
      <c r="AO124" s="16">
        <v>0</v>
      </c>
      <c r="AP124" s="16">
        <v>0</v>
      </c>
      <c r="AQ124" s="16">
        <v>475.95</v>
      </c>
      <c r="AR124" s="16">
        <v>77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0</v>
      </c>
      <c r="BM124" s="16">
        <v>0</v>
      </c>
      <c r="BN124" s="16">
        <v>0</v>
      </c>
      <c r="BP124" s="16">
        <v>0</v>
      </c>
      <c r="BQ124" s="16">
        <v>0</v>
      </c>
      <c r="BR124" s="16">
        <v>0</v>
      </c>
      <c r="BS124" s="16">
        <v>0</v>
      </c>
      <c r="BT124" s="16">
        <v>0</v>
      </c>
      <c r="BU124" s="16">
        <v>0</v>
      </c>
      <c r="BV124" s="16">
        <v>0</v>
      </c>
      <c r="BW124" s="16">
        <v>0</v>
      </c>
      <c r="BX124" s="16">
        <v>0</v>
      </c>
      <c r="BY124" s="16">
        <v>0</v>
      </c>
      <c r="BZ124" s="16">
        <v>0</v>
      </c>
      <c r="CA124" s="16">
        <v>0</v>
      </c>
      <c r="CB124" s="16">
        <v>0</v>
      </c>
      <c r="CC124" s="16">
        <v>0</v>
      </c>
      <c r="CD124" s="16">
        <v>0</v>
      </c>
      <c r="CE124" s="16">
        <v>0</v>
      </c>
      <c r="CF124" s="16">
        <v>0</v>
      </c>
      <c r="CG124" s="16">
        <v>0</v>
      </c>
      <c r="CH124" s="16">
        <v>0</v>
      </c>
      <c r="CI124" s="16">
        <v>0</v>
      </c>
      <c r="CK124" s="28" t="s">
        <v>421</v>
      </c>
    </row>
    <row r="125" spans="1:89" x14ac:dyDescent="0.25">
      <c r="A125" s="17">
        <v>122</v>
      </c>
      <c r="B125" s="17">
        <v>6</v>
      </c>
      <c r="C125" s="17" t="s">
        <v>130</v>
      </c>
      <c r="D125" s="18" t="s">
        <v>136</v>
      </c>
      <c r="E125" s="20">
        <v>2805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  <c r="BK125" s="16">
        <v>0</v>
      </c>
      <c r="BL125" s="16">
        <v>0</v>
      </c>
      <c r="BM125" s="16">
        <v>0</v>
      </c>
      <c r="BN125" s="16">
        <v>0</v>
      </c>
      <c r="BP125" s="16">
        <v>0</v>
      </c>
      <c r="BQ125" s="16">
        <v>0</v>
      </c>
      <c r="BR125" s="16">
        <v>0</v>
      </c>
      <c r="BS125" s="16">
        <v>0</v>
      </c>
      <c r="BT125" s="16">
        <v>0</v>
      </c>
      <c r="BU125" s="16">
        <v>0</v>
      </c>
      <c r="BV125" s="16">
        <v>0</v>
      </c>
      <c r="BW125" s="16">
        <v>0</v>
      </c>
      <c r="BX125" s="16">
        <v>0</v>
      </c>
      <c r="BY125" s="16">
        <v>0</v>
      </c>
      <c r="BZ125" s="16">
        <v>0</v>
      </c>
      <c r="CA125" s="16">
        <v>0</v>
      </c>
      <c r="CB125" s="16">
        <v>0</v>
      </c>
      <c r="CC125" s="16">
        <v>0</v>
      </c>
      <c r="CD125" s="16">
        <v>0</v>
      </c>
      <c r="CE125" s="16">
        <v>0</v>
      </c>
      <c r="CF125" s="16">
        <v>0</v>
      </c>
      <c r="CG125" s="16">
        <v>0</v>
      </c>
      <c r="CH125" s="16">
        <v>0</v>
      </c>
      <c r="CI125" s="16">
        <v>0</v>
      </c>
      <c r="CK125" s="28" t="s">
        <v>422</v>
      </c>
    </row>
    <row r="126" spans="1:89" x14ac:dyDescent="0.25">
      <c r="A126" s="17">
        <v>123</v>
      </c>
      <c r="B126" s="17">
        <v>7</v>
      </c>
      <c r="C126" s="17" t="s">
        <v>130</v>
      </c>
      <c r="D126" s="18" t="s">
        <v>137</v>
      </c>
      <c r="E126" s="20">
        <v>2806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16">
        <v>0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P126" s="16">
        <v>0</v>
      </c>
      <c r="BQ126" s="16">
        <v>0</v>
      </c>
      <c r="BR126" s="16">
        <v>0</v>
      </c>
      <c r="BS126" s="16">
        <v>0</v>
      </c>
      <c r="BT126" s="16">
        <v>0</v>
      </c>
      <c r="BU126" s="16">
        <v>0</v>
      </c>
      <c r="BV126" s="16">
        <v>0</v>
      </c>
      <c r="BW126" s="16">
        <v>0</v>
      </c>
      <c r="BX126" s="16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16">
        <v>0</v>
      </c>
      <c r="CE126" s="16">
        <v>0</v>
      </c>
      <c r="CF126" s="16">
        <v>0</v>
      </c>
      <c r="CG126" s="16">
        <v>0</v>
      </c>
      <c r="CH126" s="16">
        <v>0</v>
      </c>
      <c r="CI126" s="16">
        <v>0</v>
      </c>
      <c r="CK126" s="28" t="s">
        <v>423</v>
      </c>
    </row>
    <row r="127" spans="1:89" x14ac:dyDescent="0.25">
      <c r="A127" s="17">
        <v>124</v>
      </c>
      <c r="B127" s="17">
        <v>8</v>
      </c>
      <c r="C127" s="17" t="s">
        <v>130</v>
      </c>
      <c r="D127" s="18" t="s">
        <v>138</v>
      </c>
      <c r="E127" s="20">
        <v>2818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0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0</v>
      </c>
      <c r="BG127" s="16">
        <v>0</v>
      </c>
      <c r="BH127" s="16">
        <v>0</v>
      </c>
      <c r="BI127" s="16">
        <v>0</v>
      </c>
      <c r="BJ127" s="16">
        <v>0</v>
      </c>
      <c r="BK127" s="16">
        <v>0</v>
      </c>
      <c r="BL127" s="16">
        <v>0</v>
      </c>
      <c r="BM127" s="16">
        <v>0</v>
      </c>
      <c r="BN127" s="16">
        <v>0</v>
      </c>
      <c r="BP127" s="16">
        <v>0</v>
      </c>
      <c r="BQ127" s="16">
        <v>0</v>
      </c>
      <c r="BR127" s="16">
        <v>0</v>
      </c>
      <c r="BS127" s="16">
        <v>0</v>
      </c>
      <c r="BT127" s="16">
        <v>0</v>
      </c>
      <c r="BU127" s="16">
        <v>0</v>
      </c>
      <c r="BV127" s="16">
        <v>0</v>
      </c>
      <c r="BW127" s="16">
        <v>0</v>
      </c>
      <c r="BX127" s="16">
        <v>0</v>
      </c>
      <c r="BY127" s="16">
        <v>0</v>
      </c>
      <c r="BZ127" s="16">
        <v>0</v>
      </c>
      <c r="CA127" s="16">
        <v>0</v>
      </c>
      <c r="CB127" s="16">
        <v>0</v>
      </c>
      <c r="CC127" s="16">
        <v>0</v>
      </c>
      <c r="CD127" s="16">
        <v>0</v>
      </c>
      <c r="CE127" s="16">
        <v>0</v>
      </c>
      <c r="CF127" s="16">
        <v>0</v>
      </c>
      <c r="CG127" s="16">
        <v>0</v>
      </c>
      <c r="CH127" s="16">
        <v>0</v>
      </c>
      <c r="CI127" s="16">
        <v>0</v>
      </c>
      <c r="CK127" s="28" t="s">
        <v>424</v>
      </c>
    </row>
    <row r="128" spans="1:89" x14ac:dyDescent="0.25">
      <c r="A128" s="17">
        <v>125</v>
      </c>
      <c r="B128" s="17">
        <v>9</v>
      </c>
      <c r="C128" s="17" t="s">
        <v>130</v>
      </c>
      <c r="D128" s="18" t="s">
        <v>139</v>
      </c>
      <c r="E128" s="20">
        <v>2807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76.239999999999995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212.37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77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214.49</v>
      </c>
      <c r="BB128" s="16">
        <v>0</v>
      </c>
      <c r="BC128" s="16">
        <v>0</v>
      </c>
      <c r="BD128" s="16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P128" s="16">
        <v>0</v>
      </c>
      <c r="BQ128" s="16">
        <v>0</v>
      </c>
      <c r="BR128" s="16">
        <v>0</v>
      </c>
      <c r="BS128" s="16">
        <v>0</v>
      </c>
      <c r="BT128" s="16">
        <v>0</v>
      </c>
      <c r="BU128" s="16">
        <v>0</v>
      </c>
      <c r="BV128" s="16">
        <v>0</v>
      </c>
      <c r="BW128" s="16">
        <v>0</v>
      </c>
      <c r="BX128" s="16">
        <v>0</v>
      </c>
      <c r="BY128" s="16">
        <v>0</v>
      </c>
      <c r="BZ128" s="16">
        <v>0</v>
      </c>
      <c r="CA128" s="16">
        <v>0</v>
      </c>
      <c r="CB128" s="16">
        <v>0</v>
      </c>
      <c r="CC128" s="16">
        <v>0</v>
      </c>
      <c r="CD128" s="16">
        <v>0</v>
      </c>
      <c r="CE128" s="16">
        <v>0</v>
      </c>
      <c r="CF128" s="16">
        <v>0</v>
      </c>
      <c r="CG128" s="16">
        <v>0</v>
      </c>
      <c r="CH128" s="16">
        <v>0</v>
      </c>
      <c r="CI128" s="16">
        <v>0</v>
      </c>
      <c r="CK128" s="28" t="s">
        <v>425</v>
      </c>
    </row>
    <row r="129" spans="1:89" x14ac:dyDescent="0.25">
      <c r="A129" s="17">
        <v>126</v>
      </c>
      <c r="B129" s="17">
        <v>10</v>
      </c>
      <c r="C129" s="17" t="s">
        <v>130</v>
      </c>
      <c r="D129" s="18" t="s">
        <v>140</v>
      </c>
      <c r="E129" s="20">
        <v>2808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6">
        <v>0</v>
      </c>
      <c r="BC129" s="16">
        <v>0</v>
      </c>
      <c r="BD129" s="16">
        <v>0</v>
      </c>
      <c r="BE129" s="16">
        <v>0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6">
        <v>0</v>
      </c>
      <c r="BM129" s="16">
        <v>0</v>
      </c>
      <c r="BN129" s="16">
        <v>0</v>
      </c>
      <c r="BP129" s="16">
        <v>0</v>
      </c>
      <c r="BQ129" s="16">
        <v>0</v>
      </c>
      <c r="BR129" s="16">
        <v>0</v>
      </c>
      <c r="BS129" s="16">
        <v>0</v>
      </c>
      <c r="BT129" s="16">
        <v>0</v>
      </c>
      <c r="BU129" s="16">
        <v>0</v>
      </c>
      <c r="BV129" s="16">
        <v>0</v>
      </c>
      <c r="BW129" s="16">
        <v>0</v>
      </c>
      <c r="BX129" s="16">
        <v>0</v>
      </c>
      <c r="BY129" s="16">
        <v>0</v>
      </c>
      <c r="BZ129" s="16">
        <v>0</v>
      </c>
      <c r="CA129" s="16">
        <v>0</v>
      </c>
      <c r="CB129" s="16">
        <v>0</v>
      </c>
      <c r="CC129" s="16">
        <v>0</v>
      </c>
      <c r="CD129" s="16">
        <v>0</v>
      </c>
      <c r="CE129" s="16">
        <v>0</v>
      </c>
      <c r="CF129" s="16">
        <v>0</v>
      </c>
      <c r="CG129" s="16">
        <v>0</v>
      </c>
      <c r="CH129" s="16">
        <v>0</v>
      </c>
      <c r="CI129" s="16">
        <v>0</v>
      </c>
      <c r="CK129" s="28" t="s">
        <v>426</v>
      </c>
    </row>
    <row r="130" spans="1:89" x14ac:dyDescent="0.25">
      <c r="A130" s="17">
        <v>127</v>
      </c>
      <c r="B130" s="17">
        <v>11</v>
      </c>
      <c r="C130" s="17" t="s">
        <v>130</v>
      </c>
      <c r="D130" s="18" t="s">
        <v>141</v>
      </c>
      <c r="E130" s="20">
        <v>2809</v>
      </c>
      <c r="F130" s="16">
        <v>326.7</v>
      </c>
      <c r="G130" s="16">
        <v>27.23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K130" s="16">
        <v>329.96</v>
      </c>
      <c r="AL130" s="16">
        <v>27.5</v>
      </c>
      <c r="AM130" s="16">
        <v>0</v>
      </c>
      <c r="AN130" s="16">
        <v>0</v>
      </c>
      <c r="AO130" s="16">
        <v>0</v>
      </c>
      <c r="AP130" s="16">
        <v>0</v>
      </c>
      <c r="AQ130" s="16">
        <v>0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16">
        <v>0</v>
      </c>
      <c r="BC130" s="16">
        <v>0</v>
      </c>
      <c r="BD130" s="16">
        <v>0</v>
      </c>
      <c r="BE130" s="16">
        <v>0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P130" s="16">
        <v>0</v>
      </c>
      <c r="BQ130" s="16">
        <v>0</v>
      </c>
      <c r="BR130" s="16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0</v>
      </c>
      <c r="CD130" s="16">
        <v>0</v>
      </c>
      <c r="CE130" s="16">
        <v>0</v>
      </c>
      <c r="CF130" s="16">
        <v>0</v>
      </c>
      <c r="CG130" s="16">
        <v>0</v>
      </c>
      <c r="CH130" s="16">
        <v>0</v>
      </c>
      <c r="CI130" s="16">
        <v>0</v>
      </c>
      <c r="CK130" s="28" t="s">
        <v>427</v>
      </c>
    </row>
    <row r="131" spans="1:89" x14ac:dyDescent="0.25">
      <c r="A131" s="17">
        <v>128</v>
      </c>
      <c r="B131" s="17">
        <v>12</v>
      </c>
      <c r="C131" s="17" t="s">
        <v>130</v>
      </c>
      <c r="D131" s="18" t="s">
        <v>142</v>
      </c>
      <c r="E131" s="20">
        <v>2810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  <c r="AH131" s="16">
        <v>0</v>
      </c>
      <c r="AI131" s="16">
        <v>0</v>
      </c>
      <c r="AK131" s="16">
        <v>0</v>
      </c>
      <c r="AL131" s="16">
        <v>0</v>
      </c>
      <c r="AM131" s="16">
        <v>0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6">
        <v>0</v>
      </c>
      <c r="AT131" s="16">
        <v>0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  <c r="BE131" s="16">
        <v>0</v>
      </c>
      <c r="BF131" s="16">
        <v>0</v>
      </c>
      <c r="BG131" s="16">
        <v>0</v>
      </c>
      <c r="BH131" s="16">
        <v>0</v>
      </c>
      <c r="BI131" s="16">
        <v>0</v>
      </c>
      <c r="BJ131" s="16">
        <v>0</v>
      </c>
      <c r="BK131" s="16">
        <v>0</v>
      </c>
      <c r="BL131" s="16">
        <v>0</v>
      </c>
      <c r="BM131" s="16">
        <v>0</v>
      </c>
      <c r="BN131" s="16">
        <v>0</v>
      </c>
      <c r="BP131" s="16">
        <v>0</v>
      </c>
      <c r="BQ131" s="16">
        <v>0</v>
      </c>
      <c r="BR131" s="16">
        <v>0</v>
      </c>
      <c r="BS131" s="16">
        <v>0</v>
      </c>
      <c r="BT131" s="16">
        <v>0</v>
      </c>
      <c r="BU131" s="16">
        <v>0</v>
      </c>
      <c r="BV131" s="16">
        <v>0</v>
      </c>
      <c r="BW131" s="16">
        <v>0</v>
      </c>
      <c r="BX131" s="16">
        <v>0</v>
      </c>
      <c r="BY131" s="16">
        <v>0</v>
      </c>
      <c r="BZ131" s="16">
        <v>0</v>
      </c>
      <c r="CA131" s="16">
        <v>0</v>
      </c>
      <c r="CB131" s="16">
        <v>0</v>
      </c>
      <c r="CC131" s="16">
        <v>0</v>
      </c>
      <c r="CD131" s="16">
        <v>0</v>
      </c>
      <c r="CE131" s="16">
        <v>0</v>
      </c>
      <c r="CF131" s="16">
        <v>0</v>
      </c>
      <c r="CG131" s="16">
        <v>0</v>
      </c>
      <c r="CH131" s="16">
        <v>0</v>
      </c>
      <c r="CI131" s="16">
        <v>0</v>
      </c>
      <c r="CK131" s="28" t="s">
        <v>428</v>
      </c>
    </row>
    <row r="132" spans="1:89" x14ac:dyDescent="0.25">
      <c r="A132" s="17">
        <v>129</v>
      </c>
      <c r="B132" s="17">
        <v>13</v>
      </c>
      <c r="C132" s="17" t="s">
        <v>130</v>
      </c>
      <c r="D132" s="18" t="s">
        <v>143</v>
      </c>
      <c r="E132" s="20">
        <v>2811</v>
      </c>
      <c r="F132" s="16">
        <v>0</v>
      </c>
      <c r="G132" s="16">
        <v>27.23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K132" s="16">
        <v>0</v>
      </c>
      <c r="AL132" s="16">
        <v>27.5</v>
      </c>
      <c r="AM132" s="16">
        <v>0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  <c r="BE132" s="16">
        <v>0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0</v>
      </c>
      <c r="BM132" s="16">
        <v>0</v>
      </c>
      <c r="BN132" s="16">
        <v>0</v>
      </c>
      <c r="BP132" s="16">
        <v>0</v>
      </c>
      <c r="BQ132" s="16">
        <v>0</v>
      </c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>
        <v>0</v>
      </c>
      <c r="BZ132" s="16">
        <v>0</v>
      </c>
      <c r="CA132" s="16">
        <v>0</v>
      </c>
      <c r="CB132" s="16">
        <v>0</v>
      </c>
      <c r="CC132" s="16">
        <v>0</v>
      </c>
      <c r="CD132" s="16">
        <v>0</v>
      </c>
      <c r="CE132" s="16">
        <v>0</v>
      </c>
      <c r="CF132" s="16">
        <v>0</v>
      </c>
      <c r="CG132" s="16">
        <v>0</v>
      </c>
      <c r="CH132" s="16">
        <v>0</v>
      </c>
      <c r="CI132" s="16">
        <v>0</v>
      </c>
      <c r="CK132" s="28" t="s">
        <v>429</v>
      </c>
    </row>
    <row r="133" spans="1:89" x14ac:dyDescent="0.25">
      <c r="A133" s="17">
        <v>130</v>
      </c>
      <c r="B133" s="17">
        <v>14</v>
      </c>
      <c r="C133" s="17" t="s">
        <v>130</v>
      </c>
      <c r="D133" s="18" t="s">
        <v>144</v>
      </c>
      <c r="E133" s="20">
        <v>2812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>
        <v>0</v>
      </c>
      <c r="AK133" s="16">
        <v>0</v>
      </c>
      <c r="AL133" s="16">
        <v>0</v>
      </c>
      <c r="AM133" s="16">
        <v>0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6">
        <v>0</v>
      </c>
      <c r="AT133" s="16">
        <v>0</v>
      </c>
      <c r="AU133" s="16">
        <v>0</v>
      </c>
      <c r="AV133" s="16">
        <v>0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0</v>
      </c>
      <c r="BD133" s="16">
        <v>0</v>
      </c>
      <c r="BE133" s="16">
        <v>0</v>
      </c>
      <c r="BF133" s="16">
        <v>0</v>
      </c>
      <c r="BG133" s="16">
        <v>0</v>
      </c>
      <c r="BH133" s="16">
        <v>0</v>
      </c>
      <c r="BI133" s="16">
        <v>0</v>
      </c>
      <c r="BJ133" s="16">
        <v>0</v>
      </c>
      <c r="BK133" s="16">
        <v>0</v>
      </c>
      <c r="BL133" s="16">
        <v>0</v>
      </c>
      <c r="BM133" s="16">
        <v>0</v>
      </c>
      <c r="BN133" s="16">
        <v>0</v>
      </c>
      <c r="BP133" s="16">
        <v>0</v>
      </c>
      <c r="BQ133" s="16">
        <v>0</v>
      </c>
      <c r="BR133" s="16">
        <v>0</v>
      </c>
      <c r="BS133" s="16">
        <v>0</v>
      </c>
      <c r="BT133" s="16">
        <v>0</v>
      </c>
      <c r="BU133" s="16">
        <v>0</v>
      </c>
      <c r="BV133" s="16">
        <v>0</v>
      </c>
      <c r="BW133" s="16">
        <v>0</v>
      </c>
      <c r="BX133" s="16">
        <v>0</v>
      </c>
      <c r="BY133" s="16">
        <v>0</v>
      </c>
      <c r="BZ133" s="16">
        <v>0</v>
      </c>
      <c r="CA133" s="16">
        <v>0</v>
      </c>
      <c r="CB133" s="16">
        <v>0</v>
      </c>
      <c r="CC133" s="16">
        <v>0</v>
      </c>
      <c r="CD133" s="16">
        <v>0</v>
      </c>
      <c r="CE133" s="16">
        <v>0</v>
      </c>
      <c r="CF133" s="16">
        <v>0</v>
      </c>
      <c r="CG133" s="16">
        <v>0</v>
      </c>
      <c r="CH133" s="16">
        <v>0</v>
      </c>
      <c r="CI133" s="16">
        <v>0</v>
      </c>
      <c r="CK133" s="28" t="s">
        <v>430</v>
      </c>
    </row>
    <row r="134" spans="1:89" x14ac:dyDescent="0.25">
      <c r="A134" s="17">
        <v>131</v>
      </c>
      <c r="B134" s="17">
        <v>15</v>
      </c>
      <c r="C134" s="17" t="s">
        <v>130</v>
      </c>
      <c r="D134" s="18" t="s">
        <v>145</v>
      </c>
      <c r="E134" s="20">
        <v>2813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  <c r="AH134" s="16">
        <v>0</v>
      </c>
      <c r="AI134" s="16">
        <v>0</v>
      </c>
      <c r="AK134" s="16">
        <v>0</v>
      </c>
      <c r="AL134" s="16">
        <v>0</v>
      </c>
      <c r="AM134" s="16">
        <v>0</v>
      </c>
      <c r="AN134" s="16">
        <v>0</v>
      </c>
      <c r="AO134" s="16">
        <v>0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0</v>
      </c>
      <c r="BD134" s="16">
        <v>0</v>
      </c>
      <c r="BE134" s="16">
        <v>0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P134" s="16">
        <v>0</v>
      </c>
      <c r="BQ134" s="16">
        <v>0</v>
      </c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>
        <v>0</v>
      </c>
      <c r="CB134" s="16">
        <v>0</v>
      </c>
      <c r="CC134" s="16">
        <v>0</v>
      </c>
      <c r="CD134" s="16">
        <v>0</v>
      </c>
      <c r="CE134" s="16">
        <v>0</v>
      </c>
      <c r="CF134" s="16">
        <v>0</v>
      </c>
      <c r="CG134" s="16">
        <v>0</v>
      </c>
      <c r="CH134" s="16">
        <v>0</v>
      </c>
      <c r="CI134" s="16">
        <v>0</v>
      </c>
      <c r="CK134" s="28" t="s">
        <v>431</v>
      </c>
    </row>
    <row r="135" spans="1:89" x14ac:dyDescent="0.25">
      <c r="A135" s="17">
        <v>132</v>
      </c>
      <c r="B135" s="17">
        <v>16</v>
      </c>
      <c r="C135" s="17" t="s">
        <v>130</v>
      </c>
      <c r="D135" s="18" t="s">
        <v>146</v>
      </c>
      <c r="E135" s="20">
        <v>2814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494.8</v>
      </c>
      <c r="V135" s="16">
        <v>70.8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6">
        <v>499.74</v>
      </c>
      <c r="BA135" s="16">
        <v>71.5</v>
      </c>
      <c r="BB135" s="16">
        <v>0</v>
      </c>
      <c r="BC135" s="16">
        <v>0</v>
      </c>
      <c r="BD135" s="16">
        <v>0</v>
      </c>
      <c r="BE135" s="16">
        <v>0</v>
      </c>
      <c r="BF135" s="16">
        <v>0</v>
      </c>
      <c r="BG135" s="16">
        <v>0</v>
      </c>
      <c r="BH135" s="16">
        <v>0</v>
      </c>
      <c r="BI135" s="16">
        <v>0</v>
      </c>
      <c r="BJ135" s="16">
        <v>0</v>
      </c>
      <c r="BK135" s="16">
        <v>0</v>
      </c>
      <c r="BL135" s="16">
        <v>0</v>
      </c>
      <c r="BM135" s="16">
        <v>0</v>
      </c>
      <c r="BN135" s="16">
        <v>0</v>
      </c>
      <c r="BP135" s="16">
        <v>0</v>
      </c>
      <c r="BQ135" s="16">
        <v>0</v>
      </c>
      <c r="BR135" s="16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>
        <v>0</v>
      </c>
      <c r="CB135" s="16">
        <v>0</v>
      </c>
      <c r="CC135" s="16">
        <v>0</v>
      </c>
      <c r="CD135" s="16">
        <v>0</v>
      </c>
      <c r="CE135" s="16">
        <v>0</v>
      </c>
      <c r="CF135" s="16">
        <v>0</v>
      </c>
      <c r="CG135" s="16">
        <v>0</v>
      </c>
      <c r="CH135" s="16">
        <v>0</v>
      </c>
      <c r="CI135" s="16">
        <v>0</v>
      </c>
      <c r="CK135" s="28" t="s">
        <v>432</v>
      </c>
    </row>
    <row r="136" spans="1:89" x14ac:dyDescent="0.25">
      <c r="A136" s="17">
        <v>133</v>
      </c>
      <c r="B136" s="17">
        <v>17</v>
      </c>
      <c r="C136" s="17" t="s">
        <v>130</v>
      </c>
      <c r="D136" s="18" t="s">
        <v>147</v>
      </c>
      <c r="E136" s="20">
        <v>2862</v>
      </c>
      <c r="F136" s="16">
        <v>471.24</v>
      </c>
      <c r="G136" s="16">
        <v>163.36000000000001</v>
      </c>
      <c r="H136" s="16">
        <v>0</v>
      </c>
      <c r="I136" s="16">
        <v>0</v>
      </c>
      <c r="J136" s="16">
        <v>0</v>
      </c>
      <c r="K136" s="16">
        <v>0</v>
      </c>
      <c r="L136" s="16">
        <v>954.36000000000013</v>
      </c>
      <c r="M136" s="16">
        <v>533.62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K136" s="16">
        <v>475.95</v>
      </c>
      <c r="AL136" s="16">
        <v>164.99</v>
      </c>
      <c r="AM136" s="16">
        <v>0</v>
      </c>
      <c r="AN136" s="16">
        <v>0</v>
      </c>
      <c r="AO136" s="16">
        <v>0</v>
      </c>
      <c r="AP136" s="16">
        <v>0</v>
      </c>
      <c r="AQ136" s="16">
        <v>963.90000000000009</v>
      </c>
      <c r="AR136" s="16">
        <v>538.95000000000005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6">
        <v>0</v>
      </c>
      <c r="BA136" s="16">
        <v>0</v>
      </c>
      <c r="BB136" s="16">
        <v>0</v>
      </c>
      <c r="BC136" s="16">
        <v>0</v>
      </c>
      <c r="BD136" s="16">
        <v>0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P136" s="16">
        <v>0</v>
      </c>
      <c r="BQ136" s="16">
        <v>0</v>
      </c>
      <c r="BR136" s="16">
        <v>0</v>
      </c>
      <c r="BS136" s="16">
        <v>0</v>
      </c>
      <c r="BT136" s="16">
        <v>0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0</v>
      </c>
      <c r="CA136" s="16">
        <v>0</v>
      </c>
      <c r="CB136" s="16">
        <v>0</v>
      </c>
      <c r="CC136" s="16">
        <v>0</v>
      </c>
      <c r="CD136" s="16">
        <v>0</v>
      </c>
      <c r="CE136" s="16">
        <v>0</v>
      </c>
      <c r="CF136" s="16">
        <v>0</v>
      </c>
      <c r="CG136" s="16">
        <v>0</v>
      </c>
      <c r="CH136" s="16">
        <v>0</v>
      </c>
      <c r="CI136" s="16">
        <v>0</v>
      </c>
      <c r="CK136" s="28" t="s">
        <v>433</v>
      </c>
    </row>
    <row r="137" spans="1:89" x14ac:dyDescent="0.25">
      <c r="A137" s="17">
        <v>134</v>
      </c>
      <c r="B137" s="17">
        <v>18</v>
      </c>
      <c r="C137" s="17" t="s">
        <v>130</v>
      </c>
      <c r="D137" s="18" t="s">
        <v>148</v>
      </c>
      <c r="E137" s="20">
        <v>2815</v>
      </c>
      <c r="F137" s="16">
        <v>333.63</v>
      </c>
      <c r="G137" s="16">
        <v>136.13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K137" s="16">
        <v>336.96</v>
      </c>
      <c r="AL137" s="16">
        <v>137.49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16">
        <v>0</v>
      </c>
      <c r="BC137" s="16">
        <v>0</v>
      </c>
      <c r="BD137" s="16">
        <v>0</v>
      </c>
      <c r="BE137" s="16">
        <v>0</v>
      </c>
      <c r="BF137" s="16">
        <v>0</v>
      </c>
      <c r="BG137" s="16">
        <v>0</v>
      </c>
      <c r="BH137" s="16">
        <v>0</v>
      </c>
      <c r="BI137" s="16">
        <v>0</v>
      </c>
      <c r="BJ137" s="16">
        <v>0</v>
      </c>
      <c r="BK137" s="16">
        <v>0</v>
      </c>
      <c r="BL137" s="16">
        <v>0</v>
      </c>
      <c r="BM137" s="16">
        <v>0</v>
      </c>
      <c r="BN137" s="16">
        <v>0</v>
      </c>
      <c r="BP137" s="16">
        <v>0</v>
      </c>
      <c r="BQ137" s="16">
        <v>0</v>
      </c>
      <c r="BR137" s="16">
        <v>0</v>
      </c>
      <c r="BS137" s="16">
        <v>0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>
        <v>0</v>
      </c>
      <c r="CB137" s="16">
        <v>0</v>
      </c>
      <c r="CC137" s="16">
        <v>0</v>
      </c>
      <c r="CD137" s="16">
        <v>0</v>
      </c>
      <c r="CE137" s="16">
        <v>0</v>
      </c>
      <c r="CF137" s="16">
        <v>0</v>
      </c>
      <c r="CG137" s="16">
        <v>0</v>
      </c>
      <c r="CH137" s="16">
        <v>0</v>
      </c>
      <c r="CI137" s="16">
        <v>0</v>
      </c>
      <c r="CK137" s="28" t="s">
        <v>434</v>
      </c>
    </row>
    <row r="138" spans="1:89" x14ac:dyDescent="0.25">
      <c r="A138" s="17">
        <v>135</v>
      </c>
      <c r="B138" s="17">
        <v>19</v>
      </c>
      <c r="C138" s="17" t="s">
        <v>130</v>
      </c>
      <c r="D138" s="18" t="s">
        <v>149</v>
      </c>
      <c r="E138" s="20">
        <v>2816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  <c r="AH138" s="16">
        <v>0</v>
      </c>
      <c r="AI138" s="16">
        <v>0</v>
      </c>
      <c r="AK138" s="16">
        <v>0</v>
      </c>
      <c r="AL138" s="16">
        <v>0</v>
      </c>
      <c r="AM138" s="16">
        <v>0</v>
      </c>
      <c r="AN138" s="16">
        <v>0</v>
      </c>
      <c r="AO138" s="16">
        <v>0</v>
      </c>
      <c r="AP138" s="16">
        <v>0</v>
      </c>
      <c r="AQ138" s="16">
        <v>0</v>
      </c>
      <c r="AR138" s="16">
        <v>0</v>
      </c>
      <c r="AS138" s="16">
        <v>0</v>
      </c>
      <c r="AT138" s="16">
        <v>0</v>
      </c>
      <c r="AU138" s="16">
        <v>0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16">
        <v>0</v>
      </c>
      <c r="BC138" s="16">
        <v>0</v>
      </c>
      <c r="BD138" s="16">
        <v>0</v>
      </c>
      <c r="BE138" s="16">
        <v>0</v>
      </c>
      <c r="BF138" s="16">
        <v>0</v>
      </c>
      <c r="BG138" s="16">
        <v>0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0</v>
      </c>
      <c r="BN138" s="16">
        <v>0</v>
      </c>
      <c r="BP138" s="16">
        <v>0</v>
      </c>
      <c r="BQ138" s="16">
        <v>0</v>
      </c>
      <c r="BR138" s="16">
        <v>0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>
        <v>0</v>
      </c>
      <c r="CB138" s="16">
        <v>0</v>
      </c>
      <c r="CC138" s="16">
        <v>0</v>
      </c>
      <c r="CD138" s="16">
        <v>0</v>
      </c>
      <c r="CE138" s="16">
        <v>0</v>
      </c>
      <c r="CF138" s="16">
        <v>0</v>
      </c>
      <c r="CG138" s="16">
        <v>0</v>
      </c>
      <c r="CH138" s="16">
        <v>0</v>
      </c>
      <c r="CI138" s="16">
        <v>0</v>
      </c>
      <c r="CK138" s="28" t="s">
        <v>435</v>
      </c>
    </row>
    <row r="139" spans="1:89" x14ac:dyDescent="0.25">
      <c r="A139" s="17">
        <v>136</v>
      </c>
      <c r="B139" s="17">
        <v>20</v>
      </c>
      <c r="C139" s="17" t="s">
        <v>130</v>
      </c>
      <c r="D139" s="18" t="s">
        <v>150</v>
      </c>
      <c r="E139" s="20">
        <v>2817</v>
      </c>
      <c r="F139" s="16">
        <v>0</v>
      </c>
      <c r="G139" s="16">
        <v>0</v>
      </c>
      <c r="H139" s="16">
        <v>0</v>
      </c>
      <c r="I139" s="16">
        <v>274.43</v>
      </c>
      <c r="J139" s="16">
        <v>136.13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6">
        <v>0</v>
      </c>
      <c r="AH139" s="16">
        <v>0</v>
      </c>
      <c r="AI139" s="16">
        <v>0</v>
      </c>
      <c r="AK139" s="16">
        <v>0</v>
      </c>
      <c r="AL139" s="16">
        <v>0</v>
      </c>
      <c r="AM139" s="16">
        <v>0</v>
      </c>
      <c r="AN139" s="16">
        <v>277.17</v>
      </c>
      <c r="AO139" s="16">
        <v>137.49</v>
      </c>
      <c r="AP139" s="16">
        <v>0</v>
      </c>
      <c r="AQ139" s="16">
        <v>0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6">
        <v>0</v>
      </c>
      <c r="BC139" s="16">
        <v>0</v>
      </c>
      <c r="BD139" s="16">
        <v>0</v>
      </c>
      <c r="BE139" s="16">
        <v>0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0</v>
      </c>
      <c r="BL139" s="16">
        <v>0</v>
      </c>
      <c r="BM139" s="16">
        <v>0</v>
      </c>
      <c r="BN139" s="16">
        <v>0</v>
      </c>
      <c r="BP139" s="16">
        <v>0</v>
      </c>
      <c r="BQ139" s="16">
        <v>0</v>
      </c>
      <c r="BR139" s="16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>
        <v>0</v>
      </c>
      <c r="CB139" s="16">
        <v>0</v>
      </c>
      <c r="CC139" s="16">
        <v>0</v>
      </c>
      <c r="CD139" s="16">
        <v>0</v>
      </c>
      <c r="CE139" s="16">
        <v>0</v>
      </c>
      <c r="CF139" s="16">
        <v>0</v>
      </c>
      <c r="CG139" s="16">
        <v>0</v>
      </c>
      <c r="CH139" s="16">
        <v>0</v>
      </c>
      <c r="CI139" s="16">
        <v>0</v>
      </c>
      <c r="CK139" s="28" t="s">
        <v>436</v>
      </c>
    </row>
    <row r="140" spans="1:89" x14ac:dyDescent="0.25">
      <c r="A140" s="17">
        <v>137</v>
      </c>
      <c r="B140" s="17">
        <v>21</v>
      </c>
      <c r="C140" s="17" t="s">
        <v>130</v>
      </c>
      <c r="D140" s="18" t="s">
        <v>151</v>
      </c>
      <c r="E140" s="20">
        <v>2819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0</v>
      </c>
      <c r="BD140" s="16">
        <v>0</v>
      </c>
      <c r="BE140" s="16">
        <v>0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P140" s="16">
        <v>0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0</v>
      </c>
      <c r="CB140" s="16">
        <v>0</v>
      </c>
      <c r="CC140" s="16">
        <v>0</v>
      </c>
      <c r="CD140" s="16">
        <v>0</v>
      </c>
      <c r="CE140" s="16">
        <v>0</v>
      </c>
      <c r="CF140" s="16">
        <v>0</v>
      </c>
      <c r="CG140" s="16">
        <v>0</v>
      </c>
      <c r="CH140" s="16">
        <v>0</v>
      </c>
      <c r="CI140" s="16">
        <v>0</v>
      </c>
      <c r="CK140" s="28" t="s">
        <v>437</v>
      </c>
    </row>
    <row r="141" spans="1:89" ht="15.75" thickBot="1" x14ac:dyDescent="0.3">
      <c r="A141" s="17">
        <v>138</v>
      </c>
      <c r="B141" s="21">
        <v>1</v>
      </c>
      <c r="C141" s="21" t="s">
        <v>152</v>
      </c>
      <c r="D141" s="22" t="s">
        <v>153</v>
      </c>
      <c r="E141" s="23">
        <v>28</v>
      </c>
      <c r="F141" s="16">
        <v>902.88</v>
      </c>
      <c r="G141" s="16">
        <v>571.79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K141" s="16">
        <v>911.9</v>
      </c>
      <c r="AL141" s="16">
        <v>577.5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  <c r="BE141" s="16">
        <v>0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0</v>
      </c>
      <c r="BN141" s="16">
        <v>0</v>
      </c>
      <c r="BP141" s="16">
        <v>0</v>
      </c>
      <c r="BQ141" s="16">
        <v>0</v>
      </c>
      <c r="BR141" s="16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>
        <v>0</v>
      </c>
      <c r="CB141" s="16">
        <v>0</v>
      </c>
      <c r="CC141" s="16">
        <v>0</v>
      </c>
      <c r="CD141" s="16">
        <v>0</v>
      </c>
      <c r="CE141" s="16">
        <v>0</v>
      </c>
      <c r="CF141" s="16">
        <v>0</v>
      </c>
      <c r="CG141" s="16">
        <v>0</v>
      </c>
      <c r="CH141" s="16">
        <v>0</v>
      </c>
      <c r="CI141" s="16">
        <v>0</v>
      </c>
      <c r="CK141" s="28" t="s">
        <v>438</v>
      </c>
    </row>
    <row r="142" spans="1:89" x14ac:dyDescent="0.25">
      <c r="A142" s="97" t="s">
        <v>154</v>
      </c>
      <c r="B142" s="98"/>
      <c r="C142" s="98"/>
      <c r="D142" s="98"/>
      <c r="E142" s="99"/>
      <c r="F142" s="24">
        <f t="shared" ref="F142:AI142" si="0">SUM(F4:F119)</f>
        <v>222624.27000000002</v>
      </c>
      <c r="G142" s="24">
        <f t="shared" si="0"/>
        <v>68803.760000000009</v>
      </c>
      <c r="H142" s="24">
        <f t="shared" si="0"/>
        <v>0</v>
      </c>
      <c r="I142" s="24">
        <f t="shared" si="0"/>
        <v>1428.28</v>
      </c>
      <c r="J142" s="24">
        <f t="shared" si="0"/>
        <v>476.49999999999994</v>
      </c>
      <c r="K142" s="24">
        <f t="shared" si="0"/>
        <v>0</v>
      </c>
      <c r="L142" s="24">
        <f t="shared" si="0"/>
        <v>0</v>
      </c>
      <c r="M142" s="24">
        <f t="shared" si="0"/>
        <v>0</v>
      </c>
      <c r="N142" s="24">
        <f t="shared" si="0"/>
        <v>0</v>
      </c>
      <c r="O142" s="24">
        <f t="shared" si="0"/>
        <v>0</v>
      </c>
      <c r="P142" s="24">
        <f t="shared" si="0"/>
        <v>0</v>
      </c>
      <c r="Q142" s="24">
        <f t="shared" si="0"/>
        <v>0</v>
      </c>
      <c r="R142" s="24">
        <f t="shared" si="0"/>
        <v>0</v>
      </c>
      <c r="S142" s="24">
        <f t="shared" si="0"/>
        <v>0</v>
      </c>
      <c r="T142" s="24">
        <f t="shared" si="0"/>
        <v>0</v>
      </c>
      <c r="U142" s="24">
        <f t="shared" si="0"/>
        <v>2087.3199999999997</v>
      </c>
      <c r="V142" s="24">
        <f t="shared" si="0"/>
        <v>849.45</v>
      </c>
      <c r="W142" s="24">
        <f t="shared" si="0"/>
        <v>0</v>
      </c>
      <c r="X142" s="24">
        <f t="shared" si="0"/>
        <v>0</v>
      </c>
      <c r="Y142" s="24">
        <f t="shared" si="0"/>
        <v>0</v>
      </c>
      <c r="Z142" s="24">
        <f t="shared" si="0"/>
        <v>0</v>
      </c>
      <c r="AA142" s="24">
        <f t="shared" si="0"/>
        <v>0</v>
      </c>
      <c r="AB142" s="24">
        <f t="shared" si="0"/>
        <v>0</v>
      </c>
      <c r="AC142" s="24">
        <f t="shared" si="0"/>
        <v>0</v>
      </c>
      <c r="AD142" s="24">
        <f t="shared" si="0"/>
        <v>0</v>
      </c>
      <c r="AE142" s="24">
        <f t="shared" si="0"/>
        <v>0</v>
      </c>
      <c r="AF142" s="24">
        <f t="shared" si="0"/>
        <v>0</v>
      </c>
      <c r="AG142" s="24">
        <f t="shared" si="0"/>
        <v>0</v>
      </c>
      <c r="AH142" s="24">
        <f t="shared" si="0"/>
        <v>0</v>
      </c>
      <c r="AI142" s="24">
        <f t="shared" si="0"/>
        <v>0</v>
      </c>
      <c r="AK142" s="24">
        <f t="shared" ref="AK142:BN142" si="1">SUM(AK4:AK119)</f>
        <v>224850.16000000003</v>
      </c>
      <c r="AL142" s="24">
        <f t="shared" si="1"/>
        <v>69491.37999999999</v>
      </c>
      <c r="AM142" s="24">
        <f t="shared" si="1"/>
        <v>0</v>
      </c>
      <c r="AN142" s="24">
        <f t="shared" si="1"/>
        <v>1442.55</v>
      </c>
      <c r="AO142" s="24">
        <f t="shared" si="1"/>
        <v>481.26</v>
      </c>
      <c r="AP142" s="24">
        <f t="shared" si="1"/>
        <v>0</v>
      </c>
      <c r="AQ142" s="24">
        <f t="shared" si="1"/>
        <v>0</v>
      </c>
      <c r="AR142" s="24">
        <f t="shared" si="1"/>
        <v>0</v>
      </c>
      <c r="AS142" s="24">
        <f t="shared" si="1"/>
        <v>0</v>
      </c>
      <c r="AT142" s="24">
        <f t="shared" si="1"/>
        <v>0</v>
      </c>
      <c r="AU142" s="24">
        <f t="shared" si="1"/>
        <v>0</v>
      </c>
      <c r="AV142" s="24">
        <f t="shared" si="1"/>
        <v>0</v>
      </c>
      <c r="AW142" s="24">
        <f t="shared" si="1"/>
        <v>0</v>
      </c>
      <c r="AX142" s="24">
        <f t="shared" si="1"/>
        <v>0</v>
      </c>
      <c r="AY142" s="24">
        <f t="shared" si="1"/>
        <v>0</v>
      </c>
      <c r="AZ142" s="24">
        <f t="shared" si="1"/>
        <v>2108.1800000000003</v>
      </c>
      <c r="BA142" s="24">
        <f t="shared" si="1"/>
        <v>857.93000000000006</v>
      </c>
      <c r="BB142" s="24">
        <f t="shared" si="1"/>
        <v>0</v>
      </c>
      <c r="BC142" s="24">
        <f t="shared" si="1"/>
        <v>0</v>
      </c>
      <c r="BD142" s="24">
        <f t="shared" si="1"/>
        <v>0</v>
      </c>
      <c r="BE142" s="24">
        <f t="shared" si="1"/>
        <v>0</v>
      </c>
      <c r="BF142" s="24">
        <f t="shared" si="1"/>
        <v>0</v>
      </c>
      <c r="BG142" s="24">
        <f t="shared" si="1"/>
        <v>0</v>
      </c>
      <c r="BH142" s="24">
        <f t="shared" si="1"/>
        <v>0</v>
      </c>
      <c r="BI142" s="24">
        <f t="shared" si="1"/>
        <v>0</v>
      </c>
      <c r="BJ142" s="24">
        <f t="shared" si="1"/>
        <v>0</v>
      </c>
      <c r="BK142" s="24">
        <f t="shared" si="1"/>
        <v>0</v>
      </c>
      <c r="BL142" s="24">
        <f t="shared" si="1"/>
        <v>0</v>
      </c>
      <c r="BM142" s="24">
        <f t="shared" si="1"/>
        <v>0</v>
      </c>
      <c r="BN142" s="24">
        <f t="shared" si="1"/>
        <v>0</v>
      </c>
      <c r="BP142" s="24">
        <f t="shared" ref="BP142:CI142" si="2">SUM(BP4:BP119)</f>
        <v>0</v>
      </c>
      <c r="BQ142" s="24">
        <f t="shared" si="2"/>
        <v>0</v>
      </c>
      <c r="BR142" s="24">
        <f t="shared" si="2"/>
        <v>0</v>
      </c>
      <c r="BS142" s="24">
        <f t="shared" si="2"/>
        <v>0</v>
      </c>
      <c r="BT142" s="24">
        <f t="shared" si="2"/>
        <v>0</v>
      </c>
      <c r="BU142" s="24">
        <f t="shared" si="2"/>
        <v>0</v>
      </c>
      <c r="BV142" s="24">
        <f t="shared" si="2"/>
        <v>0</v>
      </c>
      <c r="BW142" s="24">
        <f t="shared" si="2"/>
        <v>0</v>
      </c>
      <c r="BX142" s="24">
        <f t="shared" si="2"/>
        <v>0</v>
      </c>
      <c r="BY142" s="24">
        <f t="shared" si="2"/>
        <v>0</v>
      </c>
      <c r="BZ142" s="24">
        <f t="shared" si="2"/>
        <v>0</v>
      </c>
      <c r="CA142" s="24">
        <f t="shared" si="2"/>
        <v>0</v>
      </c>
      <c r="CB142" s="24">
        <f t="shared" si="2"/>
        <v>0</v>
      </c>
      <c r="CC142" s="24">
        <f t="shared" si="2"/>
        <v>0</v>
      </c>
      <c r="CD142" s="24">
        <f t="shared" si="2"/>
        <v>0</v>
      </c>
      <c r="CE142" s="24">
        <f t="shared" si="2"/>
        <v>0</v>
      </c>
      <c r="CF142" s="24">
        <f t="shared" si="2"/>
        <v>0</v>
      </c>
      <c r="CG142" s="24">
        <f t="shared" si="2"/>
        <v>0</v>
      </c>
      <c r="CH142" s="24">
        <f t="shared" si="2"/>
        <v>0</v>
      </c>
      <c r="CI142" s="24">
        <f t="shared" si="2"/>
        <v>0</v>
      </c>
    </row>
    <row r="143" spans="1:89" x14ac:dyDescent="0.25">
      <c r="A143" s="79" t="s">
        <v>155</v>
      </c>
      <c r="B143" s="80"/>
      <c r="C143" s="80"/>
      <c r="D143" s="80"/>
      <c r="E143" s="81"/>
      <c r="F143" s="25">
        <f t="shared" ref="F143:AI143" si="3">SUM(F120:F140)</f>
        <v>1641.42</v>
      </c>
      <c r="G143" s="25">
        <f t="shared" si="3"/>
        <v>408.41</v>
      </c>
      <c r="H143" s="25">
        <f t="shared" si="3"/>
        <v>0</v>
      </c>
      <c r="I143" s="25">
        <f t="shared" si="3"/>
        <v>274.43</v>
      </c>
      <c r="J143" s="25">
        <f t="shared" si="3"/>
        <v>204.20999999999998</v>
      </c>
      <c r="K143" s="25">
        <f t="shared" si="3"/>
        <v>0</v>
      </c>
      <c r="L143" s="25">
        <f t="shared" si="3"/>
        <v>1987.92</v>
      </c>
      <c r="M143" s="25">
        <f t="shared" si="3"/>
        <v>914.8</v>
      </c>
      <c r="N143" s="25">
        <f t="shared" si="3"/>
        <v>0</v>
      </c>
      <c r="O143" s="25">
        <f t="shared" si="3"/>
        <v>0</v>
      </c>
      <c r="P143" s="25">
        <f t="shared" si="3"/>
        <v>0</v>
      </c>
      <c r="Q143" s="25">
        <f t="shared" si="3"/>
        <v>0</v>
      </c>
      <c r="R143" s="25">
        <f t="shared" si="3"/>
        <v>0</v>
      </c>
      <c r="S143" s="25">
        <f t="shared" si="3"/>
        <v>0</v>
      </c>
      <c r="T143" s="25">
        <f t="shared" si="3"/>
        <v>0</v>
      </c>
      <c r="U143" s="25">
        <f t="shared" si="3"/>
        <v>494.8</v>
      </c>
      <c r="V143" s="25">
        <f t="shared" si="3"/>
        <v>283.17</v>
      </c>
      <c r="W143" s="25">
        <f t="shared" si="3"/>
        <v>0</v>
      </c>
      <c r="X143" s="25">
        <f t="shared" si="3"/>
        <v>0</v>
      </c>
      <c r="Y143" s="25">
        <f t="shared" si="3"/>
        <v>0</v>
      </c>
      <c r="Z143" s="25">
        <f t="shared" si="3"/>
        <v>0</v>
      </c>
      <c r="AA143" s="25">
        <f t="shared" si="3"/>
        <v>0</v>
      </c>
      <c r="AB143" s="25">
        <f t="shared" si="3"/>
        <v>0</v>
      </c>
      <c r="AC143" s="25">
        <f t="shared" si="3"/>
        <v>0</v>
      </c>
      <c r="AD143" s="25">
        <f t="shared" si="3"/>
        <v>0</v>
      </c>
      <c r="AE143" s="25">
        <f t="shared" si="3"/>
        <v>0</v>
      </c>
      <c r="AF143" s="25">
        <f t="shared" si="3"/>
        <v>0</v>
      </c>
      <c r="AG143" s="25">
        <f t="shared" si="3"/>
        <v>0</v>
      </c>
      <c r="AH143" s="25">
        <f t="shared" si="3"/>
        <v>0</v>
      </c>
      <c r="AI143" s="25">
        <f t="shared" si="3"/>
        <v>0</v>
      </c>
      <c r="AK143" s="25">
        <f>SUM(AK120:AK140)</f>
        <v>1657.8100000000002</v>
      </c>
      <c r="AL143" s="25">
        <f>SUM(AL120:AL140)</f>
        <v>412.48</v>
      </c>
      <c r="AM143" s="25">
        <f t="shared" ref="AM143:BN143" si="4">SUM(AM120:AM140)</f>
        <v>0</v>
      </c>
      <c r="AN143" s="25">
        <f t="shared" si="4"/>
        <v>277.17</v>
      </c>
      <c r="AO143" s="25">
        <f t="shared" si="4"/>
        <v>206.25</v>
      </c>
      <c r="AP143" s="25">
        <f t="shared" si="4"/>
        <v>0</v>
      </c>
      <c r="AQ143" s="25">
        <f t="shared" si="4"/>
        <v>2007.7900000000002</v>
      </c>
      <c r="AR143" s="25">
        <f t="shared" si="4"/>
        <v>923.93000000000006</v>
      </c>
      <c r="AS143" s="25">
        <f t="shared" si="4"/>
        <v>0</v>
      </c>
      <c r="AT143" s="25">
        <f t="shared" si="4"/>
        <v>0</v>
      </c>
      <c r="AU143" s="25">
        <f t="shared" si="4"/>
        <v>0</v>
      </c>
      <c r="AV143" s="25">
        <f t="shared" si="4"/>
        <v>0</v>
      </c>
      <c r="AW143" s="25">
        <f t="shared" si="4"/>
        <v>0</v>
      </c>
      <c r="AX143" s="25">
        <f t="shared" si="4"/>
        <v>0</v>
      </c>
      <c r="AY143" s="25">
        <f t="shared" si="4"/>
        <v>0</v>
      </c>
      <c r="AZ143" s="25">
        <f t="shared" si="4"/>
        <v>499.74</v>
      </c>
      <c r="BA143" s="25">
        <f t="shared" si="4"/>
        <v>285.99</v>
      </c>
      <c r="BB143" s="25">
        <f t="shared" si="4"/>
        <v>0</v>
      </c>
      <c r="BC143" s="25">
        <f t="shared" si="4"/>
        <v>0</v>
      </c>
      <c r="BD143" s="25">
        <f t="shared" si="4"/>
        <v>0</v>
      </c>
      <c r="BE143" s="25">
        <f t="shared" si="4"/>
        <v>0</v>
      </c>
      <c r="BF143" s="25">
        <f t="shared" si="4"/>
        <v>0</v>
      </c>
      <c r="BG143" s="25">
        <f t="shared" si="4"/>
        <v>0</v>
      </c>
      <c r="BH143" s="25">
        <f t="shared" si="4"/>
        <v>0</v>
      </c>
      <c r="BI143" s="25">
        <f t="shared" si="4"/>
        <v>0</v>
      </c>
      <c r="BJ143" s="25">
        <f t="shared" si="4"/>
        <v>0</v>
      </c>
      <c r="BK143" s="25">
        <f t="shared" si="4"/>
        <v>0</v>
      </c>
      <c r="BL143" s="25">
        <f t="shared" si="4"/>
        <v>0</v>
      </c>
      <c r="BM143" s="25">
        <f t="shared" si="4"/>
        <v>0</v>
      </c>
      <c r="BN143" s="25">
        <f t="shared" si="4"/>
        <v>0</v>
      </c>
      <c r="BP143" s="25">
        <f>SUM(BP120:BP140)</f>
        <v>0</v>
      </c>
      <c r="BQ143" s="25">
        <f>SUM(BQ120:BQ140)</f>
        <v>0</v>
      </c>
      <c r="BR143" s="25">
        <f t="shared" ref="BR143:CI143" si="5">SUM(BR120:BR140)</f>
        <v>0</v>
      </c>
      <c r="BS143" s="25">
        <f t="shared" si="5"/>
        <v>0</v>
      </c>
      <c r="BT143" s="25">
        <f t="shared" si="5"/>
        <v>0</v>
      </c>
      <c r="BU143" s="25">
        <f t="shared" si="5"/>
        <v>0</v>
      </c>
      <c r="BV143" s="25">
        <f t="shared" si="5"/>
        <v>0</v>
      </c>
      <c r="BW143" s="25">
        <f t="shared" si="5"/>
        <v>0</v>
      </c>
      <c r="BX143" s="25">
        <f t="shared" si="5"/>
        <v>0</v>
      </c>
      <c r="BY143" s="25">
        <f t="shared" si="5"/>
        <v>0</v>
      </c>
      <c r="BZ143" s="25">
        <f t="shared" si="5"/>
        <v>0</v>
      </c>
      <c r="CA143" s="25">
        <f t="shared" si="5"/>
        <v>0</v>
      </c>
      <c r="CB143" s="25">
        <f t="shared" si="5"/>
        <v>0</v>
      </c>
      <c r="CC143" s="25">
        <f t="shared" si="5"/>
        <v>0</v>
      </c>
      <c r="CD143" s="25">
        <f t="shared" si="5"/>
        <v>0</v>
      </c>
      <c r="CE143" s="25">
        <f t="shared" si="5"/>
        <v>0</v>
      </c>
      <c r="CF143" s="25">
        <f t="shared" si="5"/>
        <v>0</v>
      </c>
      <c r="CG143" s="25">
        <f t="shared" si="5"/>
        <v>0</v>
      </c>
      <c r="CH143" s="25">
        <f t="shared" si="5"/>
        <v>0</v>
      </c>
      <c r="CI143" s="25">
        <f t="shared" si="5"/>
        <v>0</v>
      </c>
    </row>
    <row r="144" spans="1:89" x14ac:dyDescent="0.25">
      <c r="A144" s="79" t="s">
        <v>156</v>
      </c>
      <c r="B144" s="80"/>
      <c r="C144" s="80"/>
      <c r="D144" s="80"/>
      <c r="E144" s="81"/>
      <c r="F144" s="25">
        <f t="shared" ref="F144:AI144" si="6">F141</f>
        <v>902.88</v>
      </c>
      <c r="G144" s="25">
        <f t="shared" si="6"/>
        <v>571.79</v>
      </c>
      <c r="H144" s="25">
        <f t="shared" si="6"/>
        <v>0</v>
      </c>
      <c r="I144" s="25">
        <f t="shared" si="6"/>
        <v>0</v>
      </c>
      <c r="J144" s="25">
        <f t="shared" si="6"/>
        <v>0</v>
      </c>
      <c r="K144" s="25">
        <f t="shared" si="6"/>
        <v>0</v>
      </c>
      <c r="L144" s="25">
        <f t="shared" si="6"/>
        <v>0</v>
      </c>
      <c r="M144" s="25">
        <f t="shared" si="6"/>
        <v>0</v>
      </c>
      <c r="N144" s="25">
        <f t="shared" si="6"/>
        <v>0</v>
      </c>
      <c r="O144" s="25">
        <f t="shared" si="6"/>
        <v>0</v>
      </c>
      <c r="P144" s="25">
        <f t="shared" si="6"/>
        <v>0</v>
      </c>
      <c r="Q144" s="25">
        <f t="shared" si="6"/>
        <v>0</v>
      </c>
      <c r="R144" s="25">
        <f t="shared" si="6"/>
        <v>0</v>
      </c>
      <c r="S144" s="25">
        <f t="shared" si="6"/>
        <v>0</v>
      </c>
      <c r="T144" s="25">
        <f t="shared" si="6"/>
        <v>0</v>
      </c>
      <c r="U144" s="25">
        <f t="shared" si="6"/>
        <v>0</v>
      </c>
      <c r="V144" s="25">
        <f t="shared" si="6"/>
        <v>0</v>
      </c>
      <c r="W144" s="25">
        <f t="shared" si="6"/>
        <v>0</v>
      </c>
      <c r="X144" s="25">
        <f t="shared" si="6"/>
        <v>0</v>
      </c>
      <c r="Y144" s="25">
        <f t="shared" si="6"/>
        <v>0</v>
      </c>
      <c r="Z144" s="25">
        <f t="shared" si="6"/>
        <v>0</v>
      </c>
      <c r="AA144" s="25">
        <f t="shared" si="6"/>
        <v>0</v>
      </c>
      <c r="AB144" s="25">
        <f t="shared" si="6"/>
        <v>0</v>
      </c>
      <c r="AC144" s="25">
        <f t="shared" si="6"/>
        <v>0</v>
      </c>
      <c r="AD144" s="25">
        <f t="shared" si="6"/>
        <v>0</v>
      </c>
      <c r="AE144" s="25">
        <f t="shared" si="6"/>
        <v>0</v>
      </c>
      <c r="AF144" s="25">
        <f t="shared" si="6"/>
        <v>0</v>
      </c>
      <c r="AG144" s="25">
        <f t="shared" si="6"/>
        <v>0</v>
      </c>
      <c r="AH144" s="25">
        <f t="shared" si="6"/>
        <v>0</v>
      </c>
      <c r="AI144" s="25">
        <f t="shared" si="6"/>
        <v>0</v>
      </c>
      <c r="AK144" s="25">
        <f>AK141</f>
        <v>911.9</v>
      </c>
      <c r="AL144" s="25">
        <f>AL141</f>
        <v>577.5</v>
      </c>
      <c r="AM144" s="25">
        <f t="shared" ref="AM144:BN144" si="7">AM141</f>
        <v>0</v>
      </c>
      <c r="AN144" s="25">
        <f t="shared" si="7"/>
        <v>0</v>
      </c>
      <c r="AO144" s="25">
        <f t="shared" si="7"/>
        <v>0</v>
      </c>
      <c r="AP144" s="25">
        <f t="shared" si="7"/>
        <v>0</v>
      </c>
      <c r="AQ144" s="25">
        <f t="shared" si="7"/>
        <v>0</v>
      </c>
      <c r="AR144" s="25">
        <f t="shared" si="7"/>
        <v>0</v>
      </c>
      <c r="AS144" s="25">
        <f t="shared" si="7"/>
        <v>0</v>
      </c>
      <c r="AT144" s="25">
        <f t="shared" si="7"/>
        <v>0</v>
      </c>
      <c r="AU144" s="25">
        <f t="shared" si="7"/>
        <v>0</v>
      </c>
      <c r="AV144" s="25">
        <f t="shared" si="7"/>
        <v>0</v>
      </c>
      <c r="AW144" s="25">
        <f t="shared" si="7"/>
        <v>0</v>
      </c>
      <c r="AX144" s="25">
        <f t="shared" si="7"/>
        <v>0</v>
      </c>
      <c r="AY144" s="25">
        <f t="shared" si="7"/>
        <v>0</v>
      </c>
      <c r="AZ144" s="25">
        <f t="shared" si="7"/>
        <v>0</v>
      </c>
      <c r="BA144" s="25">
        <f t="shared" si="7"/>
        <v>0</v>
      </c>
      <c r="BB144" s="25">
        <f t="shared" si="7"/>
        <v>0</v>
      </c>
      <c r="BC144" s="25">
        <f t="shared" si="7"/>
        <v>0</v>
      </c>
      <c r="BD144" s="25">
        <f t="shared" si="7"/>
        <v>0</v>
      </c>
      <c r="BE144" s="25">
        <f t="shared" si="7"/>
        <v>0</v>
      </c>
      <c r="BF144" s="25">
        <f t="shared" si="7"/>
        <v>0</v>
      </c>
      <c r="BG144" s="25">
        <f t="shared" si="7"/>
        <v>0</v>
      </c>
      <c r="BH144" s="25">
        <f t="shared" si="7"/>
        <v>0</v>
      </c>
      <c r="BI144" s="25">
        <f t="shared" si="7"/>
        <v>0</v>
      </c>
      <c r="BJ144" s="25">
        <f t="shared" si="7"/>
        <v>0</v>
      </c>
      <c r="BK144" s="25">
        <f t="shared" si="7"/>
        <v>0</v>
      </c>
      <c r="BL144" s="25">
        <f t="shared" si="7"/>
        <v>0</v>
      </c>
      <c r="BM144" s="25">
        <f t="shared" si="7"/>
        <v>0</v>
      </c>
      <c r="BN144" s="25">
        <f t="shared" si="7"/>
        <v>0</v>
      </c>
      <c r="BP144" s="25">
        <f>BP141</f>
        <v>0</v>
      </c>
      <c r="BQ144" s="25">
        <f>BQ141</f>
        <v>0</v>
      </c>
      <c r="BR144" s="25">
        <f t="shared" ref="BR144:CI144" si="8">BR141</f>
        <v>0</v>
      </c>
      <c r="BS144" s="25">
        <f t="shared" si="8"/>
        <v>0</v>
      </c>
      <c r="BT144" s="25">
        <f t="shared" si="8"/>
        <v>0</v>
      </c>
      <c r="BU144" s="25">
        <f t="shared" si="8"/>
        <v>0</v>
      </c>
      <c r="BV144" s="25">
        <f t="shared" si="8"/>
        <v>0</v>
      </c>
      <c r="BW144" s="25">
        <f t="shared" si="8"/>
        <v>0</v>
      </c>
      <c r="BX144" s="25">
        <f t="shared" si="8"/>
        <v>0</v>
      </c>
      <c r="BY144" s="25">
        <f t="shared" si="8"/>
        <v>0</v>
      </c>
      <c r="BZ144" s="25">
        <f t="shared" si="8"/>
        <v>0</v>
      </c>
      <c r="CA144" s="25">
        <f t="shared" si="8"/>
        <v>0</v>
      </c>
      <c r="CB144" s="25">
        <f t="shared" si="8"/>
        <v>0</v>
      </c>
      <c r="CC144" s="25">
        <f t="shared" si="8"/>
        <v>0</v>
      </c>
      <c r="CD144" s="25">
        <f t="shared" si="8"/>
        <v>0</v>
      </c>
      <c r="CE144" s="25">
        <f t="shared" si="8"/>
        <v>0</v>
      </c>
      <c r="CF144" s="25">
        <f t="shared" si="8"/>
        <v>0</v>
      </c>
      <c r="CG144" s="25">
        <f t="shared" si="8"/>
        <v>0</v>
      </c>
      <c r="CH144" s="25">
        <f t="shared" si="8"/>
        <v>0</v>
      </c>
      <c r="CI144" s="25">
        <f t="shared" si="8"/>
        <v>0</v>
      </c>
    </row>
    <row r="145" spans="1:87" ht="15.75" thickBot="1" x14ac:dyDescent="0.3">
      <c r="A145" s="82" t="s">
        <v>157</v>
      </c>
      <c r="B145" s="83"/>
      <c r="C145" s="83"/>
      <c r="D145" s="83"/>
      <c r="E145" s="84"/>
      <c r="F145" s="26">
        <f t="shared" ref="F145:AI145" si="9">F142+F143+F144</f>
        <v>225168.57000000004</v>
      </c>
      <c r="G145" s="26">
        <f t="shared" si="9"/>
        <v>69783.960000000006</v>
      </c>
      <c r="H145" s="26">
        <f t="shared" si="9"/>
        <v>0</v>
      </c>
      <c r="I145" s="26">
        <f t="shared" si="9"/>
        <v>1702.71</v>
      </c>
      <c r="J145" s="26">
        <f t="shared" si="9"/>
        <v>680.70999999999992</v>
      </c>
      <c r="K145" s="26">
        <f t="shared" si="9"/>
        <v>0</v>
      </c>
      <c r="L145" s="26">
        <f t="shared" si="9"/>
        <v>1987.92</v>
      </c>
      <c r="M145" s="26">
        <f t="shared" si="9"/>
        <v>914.8</v>
      </c>
      <c r="N145" s="26">
        <f t="shared" si="9"/>
        <v>0</v>
      </c>
      <c r="O145" s="26">
        <f t="shared" si="9"/>
        <v>0</v>
      </c>
      <c r="P145" s="26">
        <f t="shared" si="9"/>
        <v>0</v>
      </c>
      <c r="Q145" s="26">
        <f t="shared" si="9"/>
        <v>0</v>
      </c>
      <c r="R145" s="26">
        <f t="shared" si="9"/>
        <v>0</v>
      </c>
      <c r="S145" s="26">
        <f t="shared" si="9"/>
        <v>0</v>
      </c>
      <c r="T145" s="26">
        <f t="shared" si="9"/>
        <v>0</v>
      </c>
      <c r="U145" s="26">
        <f t="shared" si="9"/>
        <v>2582.12</v>
      </c>
      <c r="V145" s="26">
        <f t="shared" si="9"/>
        <v>1132.6200000000001</v>
      </c>
      <c r="W145" s="26">
        <f t="shared" si="9"/>
        <v>0</v>
      </c>
      <c r="X145" s="26">
        <f t="shared" si="9"/>
        <v>0</v>
      </c>
      <c r="Y145" s="26">
        <f t="shared" si="9"/>
        <v>0</v>
      </c>
      <c r="Z145" s="26">
        <f t="shared" si="9"/>
        <v>0</v>
      </c>
      <c r="AA145" s="26">
        <f t="shared" si="9"/>
        <v>0</v>
      </c>
      <c r="AB145" s="26">
        <f t="shared" si="9"/>
        <v>0</v>
      </c>
      <c r="AC145" s="26">
        <f t="shared" si="9"/>
        <v>0</v>
      </c>
      <c r="AD145" s="26">
        <f t="shared" si="9"/>
        <v>0</v>
      </c>
      <c r="AE145" s="26">
        <f t="shared" si="9"/>
        <v>0</v>
      </c>
      <c r="AF145" s="26">
        <f t="shared" si="9"/>
        <v>0</v>
      </c>
      <c r="AG145" s="26">
        <f t="shared" si="9"/>
        <v>0</v>
      </c>
      <c r="AH145" s="26">
        <f t="shared" si="9"/>
        <v>0</v>
      </c>
      <c r="AI145" s="26">
        <f t="shared" si="9"/>
        <v>0</v>
      </c>
      <c r="AK145" s="26">
        <f>AK142+AK143+AK144</f>
        <v>227419.87000000002</v>
      </c>
      <c r="AL145" s="26">
        <f>AL142+AL143+AL144</f>
        <v>70481.359999999986</v>
      </c>
      <c r="AM145" s="26">
        <f t="shared" ref="AM145:BN145" si="10">AM142+AM143+AM144</f>
        <v>0</v>
      </c>
      <c r="AN145" s="26">
        <f t="shared" si="10"/>
        <v>1719.72</v>
      </c>
      <c r="AO145" s="26">
        <f t="shared" si="10"/>
        <v>687.51</v>
      </c>
      <c r="AP145" s="26">
        <f t="shared" si="10"/>
        <v>0</v>
      </c>
      <c r="AQ145" s="26">
        <f t="shared" si="10"/>
        <v>2007.7900000000002</v>
      </c>
      <c r="AR145" s="26">
        <f t="shared" si="10"/>
        <v>923.93000000000006</v>
      </c>
      <c r="AS145" s="26">
        <f t="shared" si="10"/>
        <v>0</v>
      </c>
      <c r="AT145" s="26">
        <f t="shared" si="10"/>
        <v>0</v>
      </c>
      <c r="AU145" s="26">
        <f t="shared" si="10"/>
        <v>0</v>
      </c>
      <c r="AV145" s="26">
        <f t="shared" si="10"/>
        <v>0</v>
      </c>
      <c r="AW145" s="26">
        <f t="shared" si="10"/>
        <v>0</v>
      </c>
      <c r="AX145" s="26">
        <f t="shared" si="10"/>
        <v>0</v>
      </c>
      <c r="AY145" s="26">
        <f t="shared" si="10"/>
        <v>0</v>
      </c>
      <c r="AZ145" s="26">
        <f t="shared" si="10"/>
        <v>2607.92</v>
      </c>
      <c r="BA145" s="26">
        <f t="shared" si="10"/>
        <v>1143.92</v>
      </c>
      <c r="BB145" s="26">
        <f t="shared" si="10"/>
        <v>0</v>
      </c>
      <c r="BC145" s="26">
        <f t="shared" si="10"/>
        <v>0</v>
      </c>
      <c r="BD145" s="26">
        <f t="shared" si="10"/>
        <v>0</v>
      </c>
      <c r="BE145" s="26">
        <f t="shared" si="10"/>
        <v>0</v>
      </c>
      <c r="BF145" s="26">
        <f t="shared" si="10"/>
        <v>0</v>
      </c>
      <c r="BG145" s="26">
        <f t="shared" si="10"/>
        <v>0</v>
      </c>
      <c r="BH145" s="26">
        <f t="shared" si="10"/>
        <v>0</v>
      </c>
      <c r="BI145" s="26">
        <f t="shared" si="10"/>
        <v>0</v>
      </c>
      <c r="BJ145" s="26">
        <f t="shared" si="10"/>
        <v>0</v>
      </c>
      <c r="BK145" s="26">
        <f t="shared" si="10"/>
        <v>0</v>
      </c>
      <c r="BL145" s="26">
        <f t="shared" si="10"/>
        <v>0</v>
      </c>
      <c r="BM145" s="26">
        <f t="shared" si="10"/>
        <v>0</v>
      </c>
      <c r="BN145" s="26">
        <f t="shared" si="10"/>
        <v>0</v>
      </c>
      <c r="BP145" s="26">
        <f>BP142+BP143+BP144</f>
        <v>0</v>
      </c>
      <c r="BQ145" s="26">
        <f>BQ142+BQ143+BQ144</f>
        <v>0</v>
      </c>
      <c r="BR145" s="26">
        <f t="shared" ref="BR145:CI145" si="11">BR142+BR143+BR144</f>
        <v>0</v>
      </c>
      <c r="BS145" s="26">
        <f t="shared" si="11"/>
        <v>0</v>
      </c>
      <c r="BT145" s="26">
        <f t="shared" si="11"/>
        <v>0</v>
      </c>
      <c r="BU145" s="26">
        <f t="shared" si="11"/>
        <v>0</v>
      </c>
      <c r="BV145" s="26">
        <f t="shared" si="11"/>
        <v>0</v>
      </c>
      <c r="BW145" s="26">
        <f t="shared" si="11"/>
        <v>0</v>
      </c>
      <c r="BX145" s="26">
        <f t="shared" si="11"/>
        <v>0</v>
      </c>
      <c r="BY145" s="26">
        <f t="shared" si="11"/>
        <v>0</v>
      </c>
      <c r="BZ145" s="26">
        <f t="shared" si="11"/>
        <v>0</v>
      </c>
      <c r="CA145" s="26">
        <f t="shared" si="11"/>
        <v>0</v>
      </c>
      <c r="CB145" s="26">
        <f t="shared" si="11"/>
        <v>0</v>
      </c>
      <c r="CC145" s="26">
        <f t="shared" si="11"/>
        <v>0</v>
      </c>
      <c r="CD145" s="26">
        <f t="shared" si="11"/>
        <v>0</v>
      </c>
      <c r="CE145" s="26">
        <f t="shared" si="11"/>
        <v>0</v>
      </c>
      <c r="CF145" s="26">
        <f t="shared" si="11"/>
        <v>0</v>
      </c>
      <c r="CG145" s="26">
        <f t="shared" si="11"/>
        <v>0</v>
      </c>
      <c r="CH145" s="26">
        <f t="shared" si="11"/>
        <v>0</v>
      </c>
      <c r="CI145" s="26">
        <f t="shared" si="11"/>
        <v>0</v>
      </c>
    </row>
    <row r="146" spans="1:87" x14ac:dyDescent="0.25">
      <c r="H146" s="28"/>
      <c r="AK146" s="30"/>
      <c r="AL146" s="30"/>
      <c r="AM146" s="30"/>
    </row>
    <row r="149" spans="1:87" x14ac:dyDescent="0.25">
      <c r="E149" s="1">
        <v>1</v>
      </c>
      <c r="F149" s="118" t="s">
        <v>0</v>
      </c>
      <c r="G149" s="119"/>
      <c r="H149" s="119"/>
      <c r="I149" s="119"/>
      <c r="J149" s="120">
        <v>0.01</v>
      </c>
    </row>
    <row r="150" spans="1:87" ht="45" x14ac:dyDescent="0.25">
      <c r="E150" s="2"/>
      <c r="F150" s="3" t="s">
        <v>1</v>
      </c>
      <c r="G150" s="3" t="s">
        <v>2</v>
      </c>
      <c r="H150" s="4" t="s">
        <v>3</v>
      </c>
      <c r="I150" s="5" t="s">
        <v>4</v>
      </c>
      <c r="J150" s="120"/>
    </row>
    <row r="151" spans="1:87" x14ac:dyDescent="0.25">
      <c r="C151">
        <v>0</v>
      </c>
      <c r="E151" s="65" t="s">
        <v>5</v>
      </c>
      <c r="F151" s="7">
        <f>INDEX($F$4:$AI$141,$E$149,$C151*3+1)</f>
        <v>2340.36</v>
      </c>
      <c r="G151" s="7">
        <f>INDEX($F$4:$AI$141,$E$149,$C151*3+2)</f>
        <v>408.43</v>
      </c>
      <c r="H151" s="7">
        <f>INDEX($BP$4:$CI$141,$E$149,$C151*2+1)</f>
        <v>0</v>
      </c>
      <c r="I151" s="7">
        <f>INDEX($BP$4:$CI$141,$E$149,$C151*2+2)</f>
        <v>0</v>
      </c>
      <c r="J151" s="7">
        <f>INDEX($AK$4:$BN$141,$E$149,$C151*3+1)+INDEX($AK$4:$BN$141,$E$149,$C151*3+2)+INDEX($AK$4:$BN$141,$E$149,$C151*3+3)-INDEX($F$4:$AI$141,$E$149,$C151*3+1)-INDEX($F$4:$AI$141,$E$149,$C151*3+2)-INDEX($F$4:$AI$141,$E$149,$C151*3+3)</f>
        <v>27.480000000000302</v>
      </c>
      <c r="K151" s="28">
        <f>SUM(F151:J151)</f>
        <v>2776.2700000000004</v>
      </c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87" x14ac:dyDescent="0.25">
      <c r="C152">
        <v>1</v>
      </c>
      <c r="E152" s="65" t="s">
        <v>6</v>
      </c>
      <c r="F152" s="7">
        <f t="shared" ref="F152:F160" si="12">INDEX($F$4:$AI$141,$E$149,$C152*3+1)</f>
        <v>0</v>
      </c>
      <c r="G152" s="7">
        <f t="shared" ref="G152:G160" si="13">INDEX($F$4:$AI$141,$E$149,$C152*3+2)</f>
        <v>0</v>
      </c>
      <c r="H152" s="7">
        <f t="shared" ref="H152:H160" si="14">INDEX($BP$4:$CI$141,$E$149,$C152*2+1)</f>
        <v>0</v>
      </c>
      <c r="I152" s="7">
        <f t="shared" ref="I152:I160" si="15">INDEX($BP$4:$CI$141,$E$149,$C152*2+2)</f>
        <v>0</v>
      </c>
      <c r="J152" s="7">
        <f t="shared" ref="J152:J160" si="16">INDEX($AK$4:$BN$141,$E$149,$C152*3+1)+INDEX($AK$4:$BN$141,$E$149,$C152*3+2)+INDEX($AK$4:$BN$141,$E$149,$C152*3+3)-INDEX($F$4:$AI$141,$E$149,$C152*3+1)-INDEX($F$4:$AI$141,$E$149,$C152*3+2)-INDEX($F$4:$AI$141,$E$149,$C152*3+3)</f>
        <v>0</v>
      </c>
      <c r="K152" s="28">
        <f t="shared" ref="K152:K160" si="17">SUM(F152:J152)</f>
        <v>0</v>
      </c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</row>
    <row r="153" spans="1:87" x14ac:dyDescent="0.25">
      <c r="C153">
        <v>2</v>
      </c>
      <c r="E153" s="65" t="s">
        <v>7</v>
      </c>
      <c r="F153" s="7">
        <f t="shared" si="12"/>
        <v>0</v>
      </c>
      <c r="G153" s="7">
        <f t="shared" si="13"/>
        <v>0</v>
      </c>
      <c r="H153" s="7">
        <f t="shared" si="14"/>
        <v>0</v>
      </c>
      <c r="I153" s="7">
        <f t="shared" si="15"/>
        <v>0</v>
      </c>
      <c r="J153" s="7">
        <f t="shared" si="16"/>
        <v>0</v>
      </c>
      <c r="K153" s="28">
        <f t="shared" si="17"/>
        <v>0</v>
      </c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</row>
    <row r="154" spans="1:87" x14ac:dyDescent="0.25">
      <c r="C154">
        <v>3</v>
      </c>
      <c r="E154" s="65" t="s">
        <v>8</v>
      </c>
      <c r="F154" s="7">
        <f t="shared" si="12"/>
        <v>0</v>
      </c>
      <c r="G154" s="7">
        <f t="shared" si="13"/>
        <v>0</v>
      </c>
      <c r="H154" s="7">
        <f t="shared" si="14"/>
        <v>0</v>
      </c>
      <c r="I154" s="7">
        <f t="shared" si="15"/>
        <v>0</v>
      </c>
      <c r="J154" s="7">
        <f t="shared" si="16"/>
        <v>0</v>
      </c>
      <c r="K154" s="28">
        <f t="shared" si="17"/>
        <v>0</v>
      </c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</row>
    <row r="155" spans="1:87" x14ac:dyDescent="0.25">
      <c r="C155">
        <v>4</v>
      </c>
      <c r="E155" s="65" t="s">
        <v>9</v>
      </c>
      <c r="F155" s="7">
        <f t="shared" si="12"/>
        <v>0</v>
      </c>
      <c r="G155" s="7">
        <f t="shared" si="13"/>
        <v>0</v>
      </c>
      <c r="H155" s="7">
        <f t="shared" si="14"/>
        <v>0</v>
      </c>
      <c r="I155" s="7">
        <f t="shared" si="15"/>
        <v>0</v>
      </c>
      <c r="J155" s="7">
        <f t="shared" si="16"/>
        <v>0</v>
      </c>
      <c r="K155" s="28">
        <f t="shared" si="17"/>
        <v>0</v>
      </c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</row>
    <row r="156" spans="1:87" x14ac:dyDescent="0.25">
      <c r="C156">
        <v>5</v>
      </c>
      <c r="E156" s="65" t="s">
        <v>10</v>
      </c>
      <c r="F156" s="7">
        <f t="shared" si="12"/>
        <v>0</v>
      </c>
      <c r="G156" s="7">
        <f t="shared" si="13"/>
        <v>0</v>
      </c>
      <c r="H156" s="7">
        <f t="shared" si="14"/>
        <v>0</v>
      </c>
      <c r="I156" s="7">
        <f t="shared" si="15"/>
        <v>0</v>
      </c>
      <c r="J156" s="7">
        <f t="shared" si="16"/>
        <v>0</v>
      </c>
      <c r="K156" s="28">
        <f t="shared" si="17"/>
        <v>0</v>
      </c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</row>
    <row r="157" spans="1:87" x14ac:dyDescent="0.25">
      <c r="C157">
        <v>6</v>
      </c>
      <c r="E157" s="65" t="s">
        <v>11</v>
      </c>
      <c r="F157" s="7">
        <f t="shared" si="12"/>
        <v>0</v>
      </c>
      <c r="G157" s="7">
        <f t="shared" si="13"/>
        <v>0</v>
      </c>
      <c r="H157" s="7">
        <f t="shared" si="14"/>
        <v>0</v>
      </c>
      <c r="I157" s="7">
        <f t="shared" si="15"/>
        <v>0</v>
      </c>
      <c r="J157" s="7">
        <f t="shared" si="16"/>
        <v>0</v>
      </c>
      <c r="K157" s="28">
        <f t="shared" si="17"/>
        <v>0</v>
      </c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</row>
    <row r="158" spans="1:87" x14ac:dyDescent="0.25">
      <c r="C158">
        <v>7</v>
      </c>
      <c r="E158" s="65" t="s">
        <v>12</v>
      </c>
      <c r="F158" s="7">
        <f t="shared" si="12"/>
        <v>0</v>
      </c>
      <c r="G158" s="7">
        <f t="shared" si="13"/>
        <v>0</v>
      </c>
      <c r="H158" s="7">
        <f t="shared" si="14"/>
        <v>0</v>
      </c>
      <c r="I158" s="7">
        <f t="shared" si="15"/>
        <v>0</v>
      </c>
      <c r="J158" s="7">
        <f t="shared" si="16"/>
        <v>0</v>
      </c>
      <c r="K158" s="28">
        <f t="shared" si="17"/>
        <v>0</v>
      </c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</row>
    <row r="159" spans="1:87" x14ac:dyDescent="0.25">
      <c r="C159">
        <v>8</v>
      </c>
      <c r="E159" s="65" t="s">
        <v>13</v>
      </c>
      <c r="F159" s="7">
        <f t="shared" si="12"/>
        <v>0</v>
      </c>
      <c r="G159" s="7">
        <f t="shared" si="13"/>
        <v>0</v>
      </c>
      <c r="H159" s="7">
        <f t="shared" si="14"/>
        <v>0</v>
      </c>
      <c r="I159" s="7">
        <f t="shared" si="15"/>
        <v>0</v>
      </c>
      <c r="J159" s="7">
        <f t="shared" si="16"/>
        <v>0</v>
      </c>
      <c r="K159" s="28">
        <f t="shared" si="17"/>
        <v>0</v>
      </c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</row>
    <row r="160" spans="1:87" x14ac:dyDescent="0.25">
      <c r="C160">
        <v>9</v>
      </c>
      <c r="E160" s="65" t="s">
        <v>14</v>
      </c>
      <c r="F160" s="7">
        <f t="shared" si="12"/>
        <v>0</v>
      </c>
      <c r="G160" s="7">
        <f t="shared" si="13"/>
        <v>0</v>
      </c>
      <c r="H160" s="7">
        <f t="shared" si="14"/>
        <v>0</v>
      </c>
      <c r="I160" s="7">
        <f t="shared" si="15"/>
        <v>0</v>
      </c>
      <c r="J160" s="7">
        <f t="shared" si="16"/>
        <v>0</v>
      </c>
      <c r="K160" s="28">
        <f t="shared" si="17"/>
        <v>0</v>
      </c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</row>
    <row r="161" spans="6:44" x14ac:dyDescent="0.25">
      <c r="F161" s="28">
        <f t="shared" ref="F161:I161" si="18">SUM(F151:F160)</f>
        <v>2340.36</v>
      </c>
      <c r="G161" s="28">
        <f t="shared" si="18"/>
        <v>408.43</v>
      </c>
      <c r="H161" s="28">
        <f t="shared" si="18"/>
        <v>0</v>
      </c>
      <c r="I161" s="28">
        <f t="shared" si="18"/>
        <v>0</v>
      </c>
      <c r="J161" s="28">
        <f>SUM(J151:J160)</f>
        <v>27.480000000000302</v>
      </c>
      <c r="K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</row>
    <row r="162" spans="6:44" ht="15" customHeight="1" x14ac:dyDescent="0.25">
      <c r="J162" s="28"/>
      <c r="K162" s="28"/>
      <c r="L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</row>
    <row r="163" spans="6:44" x14ac:dyDescent="0.25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</row>
    <row r="164" spans="6:44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</row>
    <row r="165" spans="6:44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</row>
    <row r="166" spans="6:44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</row>
    <row r="167" spans="6:44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</row>
    <row r="168" spans="6:44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</row>
    <row r="169" spans="6:44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</row>
    <row r="170" spans="6:44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</row>
    <row r="171" spans="6:44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</row>
    <row r="172" spans="6:44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</row>
    <row r="173" spans="6:44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</row>
    <row r="174" spans="6:44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</row>
    <row r="175" spans="6:44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</row>
    <row r="176" spans="6:44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</row>
    <row r="177" spans="24:44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</row>
    <row r="178" spans="24:44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</row>
    <row r="179" spans="24:44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</row>
    <row r="180" spans="24:44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</row>
    <row r="181" spans="24:44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</row>
    <row r="182" spans="24:44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</row>
    <row r="183" spans="24:44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</row>
    <row r="184" spans="24:44" x14ac:dyDescent="0.25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</row>
    <row r="185" spans="24:44" x14ac:dyDescent="0.25"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</row>
    <row r="186" spans="24:44" x14ac:dyDescent="0.25"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</row>
    <row r="187" spans="24:44" x14ac:dyDescent="0.25"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</row>
    <row r="188" spans="24:44" x14ac:dyDescent="0.25"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</row>
    <row r="189" spans="24:44" x14ac:dyDescent="0.25"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</row>
    <row r="190" spans="24:44" x14ac:dyDescent="0.25"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</row>
    <row r="191" spans="24:44" x14ac:dyDescent="0.25"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</row>
    <row r="192" spans="24:44" x14ac:dyDescent="0.25"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</row>
    <row r="193" spans="24:44" x14ac:dyDescent="0.25"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</row>
    <row r="194" spans="24:44" x14ac:dyDescent="0.25"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</row>
    <row r="195" spans="24:44" x14ac:dyDescent="0.25"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</row>
    <row r="196" spans="24:44" x14ac:dyDescent="0.25"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</row>
    <row r="197" spans="24:44" x14ac:dyDescent="0.25"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</row>
    <row r="198" spans="24:44" x14ac:dyDescent="0.25"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</row>
    <row r="199" spans="24:44" x14ac:dyDescent="0.25"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</row>
    <row r="200" spans="24:44" x14ac:dyDescent="0.25"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</row>
    <row r="201" spans="24:44" x14ac:dyDescent="0.25"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</row>
    <row r="202" spans="24:44" x14ac:dyDescent="0.25"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</row>
    <row r="203" spans="24:44" x14ac:dyDescent="0.25"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</row>
    <row r="204" spans="24:44" x14ac:dyDescent="0.25"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</row>
    <row r="205" spans="24:44" x14ac:dyDescent="0.25"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</row>
    <row r="206" spans="24:44" x14ac:dyDescent="0.25"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</row>
    <row r="207" spans="24:44" x14ac:dyDescent="0.25"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</row>
    <row r="208" spans="24:44" x14ac:dyDescent="0.25"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</row>
    <row r="209" spans="24:44" x14ac:dyDescent="0.25"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</row>
    <row r="210" spans="24:44" x14ac:dyDescent="0.25"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</row>
    <row r="211" spans="24:44" x14ac:dyDescent="0.25"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</row>
    <row r="212" spans="24:44" x14ac:dyDescent="0.25"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</row>
    <row r="213" spans="24:44" x14ac:dyDescent="0.25"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</row>
    <row r="214" spans="24:44" x14ac:dyDescent="0.25"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</row>
    <row r="215" spans="24:44" x14ac:dyDescent="0.25"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</row>
    <row r="216" spans="24:44" x14ac:dyDescent="0.25"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</row>
    <row r="217" spans="24:44" x14ac:dyDescent="0.25"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</row>
    <row r="218" spans="24:44" x14ac:dyDescent="0.25"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</row>
    <row r="219" spans="24:44" x14ac:dyDescent="0.25"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</row>
    <row r="220" spans="24:44" x14ac:dyDescent="0.25"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</row>
    <row r="221" spans="24:44" x14ac:dyDescent="0.25"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</row>
    <row r="222" spans="24:44" x14ac:dyDescent="0.25"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</row>
    <row r="223" spans="24:44" x14ac:dyDescent="0.25"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</row>
    <row r="224" spans="24:44" x14ac:dyDescent="0.25"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</row>
    <row r="225" spans="24:44" x14ac:dyDescent="0.25"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</row>
    <row r="226" spans="24:44" x14ac:dyDescent="0.25"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</row>
    <row r="227" spans="24:44" x14ac:dyDescent="0.25"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</row>
    <row r="228" spans="24:44" x14ac:dyDescent="0.25"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</row>
    <row r="229" spans="24:44" x14ac:dyDescent="0.25"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</row>
    <row r="230" spans="24:44" x14ac:dyDescent="0.25"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</row>
    <row r="231" spans="24:44" x14ac:dyDescent="0.25"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</row>
    <row r="232" spans="24:44" x14ac:dyDescent="0.25"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</row>
    <row r="233" spans="24:44" x14ac:dyDescent="0.25"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</row>
    <row r="234" spans="24:44" x14ac:dyDescent="0.25"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</row>
    <row r="235" spans="24:44" x14ac:dyDescent="0.25"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</row>
    <row r="236" spans="24:44" x14ac:dyDescent="0.25"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</row>
    <row r="237" spans="24:44" x14ac:dyDescent="0.25"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</row>
    <row r="238" spans="24:44" x14ac:dyDescent="0.25"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</row>
    <row r="239" spans="24:44" x14ac:dyDescent="0.25"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</row>
    <row r="240" spans="24:44" x14ac:dyDescent="0.25"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</row>
    <row r="241" spans="24:44" x14ac:dyDescent="0.25"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</row>
    <row r="242" spans="24:44" x14ac:dyDescent="0.25"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</row>
    <row r="243" spans="24:44" x14ac:dyDescent="0.25"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</row>
    <row r="244" spans="24:44" x14ac:dyDescent="0.25"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</row>
    <row r="245" spans="24:44" x14ac:dyDescent="0.25"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</row>
    <row r="246" spans="24:44" x14ac:dyDescent="0.25"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</row>
    <row r="247" spans="24:44" x14ac:dyDescent="0.25"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</row>
    <row r="248" spans="24:44" x14ac:dyDescent="0.25"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</row>
    <row r="249" spans="24:44" x14ac:dyDescent="0.25"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</row>
    <row r="250" spans="24:44" x14ac:dyDescent="0.25"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</row>
    <row r="251" spans="24:44" x14ac:dyDescent="0.25"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</row>
    <row r="252" spans="24:44" x14ac:dyDescent="0.25"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</row>
    <row r="253" spans="24:44" x14ac:dyDescent="0.25"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</row>
    <row r="254" spans="24:44" x14ac:dyDescent="0.25"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</row>
    <row r="255" spans="24:44" x14ac:dyDescent="0.25"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</row>
    <row r="256" spans="24:44" x14ac:dyDescent="0.25"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</row>
    <row r="257" spans="24:44" x14ac:dyDescent="0.25"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</row>
    <row r="258" spans="24:44" x14ac:dyDescent="0.25"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</row>
    <row r="259" spans="24:44" x14ac:dyDescent="0.25"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</row>
    <row r="260" spans="24:44" x14ac:dyDescent="0.25"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</row>
    <row r="261" spans="24:44" x14ac:dyDescent="0.25"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</row>
    <row r="262" spans="24:44" x14ac:dyDescent="0.25"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</row>
    <row r="263" spans="24:44" x14ac:dyDescent="0.25"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</row>
    <row r="264" spans="24:44" x14ac:dyDescent="0.25"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</row>
    <row r="265" spans="24:44" x14ac:dyDescent="0.25"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</row>
    <row r="266" spans="24:44" x14ac:dyDescent="0.25"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</row>
    <row r="267" spans="24:44" x14ac:dyDescent="0.25"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</row>
    <row r="268" spans="24:44" x14ac:dyDescent="0.25"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</row>
    <row r="269" spans="24:44" x14ac:dyDescent="0.25"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</row>
    <row r="270" spans="24:44" x14ac:dyDescent="0.25"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</row>
    <row r="271" spans="24:44" x14ac:dyDescent="0.25"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</row>
    <row r="272" spans="24:44" x14ac:dyDescent="0.25"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</row>
    <row r="273" spans="24:44" x14ac:dyDescent="0.25"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</row>
    <row r="274" spans="24:44" x14ac:dyDescent="0.25"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</row>
    <row r="275" spans="24:44" x14ac:dyDescent="0.25"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</row>
    <row r="276" spans="24:44" x14ac:dyDescent="0.25"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</row>
    <row r="277" spans="24:44" x14ac:dyDescent="0.25"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</row>
    <row r="278" spans="24:44" x14ac:dyDescent="0.25"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</row>
    <row r="279" spans="24:44" x14ac:dyDescent="0.25"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</row>
    <row r="280" spans="24:44" x14ac:dyDescent="0.25"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</row>
    <row r="281" spans="24:44" x14ac:dyDescent="0.25"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</row>
    <row r="282" spans="24:44" x14ac:dyDescent="0.25"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</row>
    <row r="283" spans="24:44" x14ac:dyDescent="0.25"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</row>
    <row r="284" spans="24:44" x14ac:dyDescent="0.25"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</row>
    <row r="285" spans="24:44" x14ac:dyDescent="0.25"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</row>
    <row r="286" spans="24:44" x14ac:dyDescent="0.25"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</row>
    <row r="287" spans="24:44" x14ac:dyDescent="0.25"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</row>
    <row r="288" spans="24:44" x14ac:dyDescent="0.25"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</row>
  </sheetData>
  <mergeCells count="36">
    <mergeCell ref="A142:E142"/>
    <mergeCell ref="A143:E143"/>
    <mergeCell ref="A144:E144"/>
    <mergeCell ref="A145:E145"/>
    <mergeCell ref="F149:I149"/>
    <mergeCell ref="J149:J150"/>
    <mergeCell ref="BX2:BY2"/>
    <mergeCell ref="BZ2:CA2"/>
    <mergeCell ref="CB2:CC2"/>
    <mergeCell ref="CD2:CE2"/>
    <mergeCell ref="CF2:CG2"/>
    <mergeCell ref="CH2:CI2"/>
    <mergeCell ref="BI2:BK2"/>
    <mergeCell ref="BL2:BN2"/>
    <mergeCell ref="BP2:BQ2"/>
    <mergeCell ref="BR2:BS2"/>
    <mergeCell ref="BT2:BU2"/>
    <mergeCell ref="BV2:BW2"/>
    <mergeCell ref="AQ2:AS2"/>
    <mergeCell ref="AT2:AV2"/>
    <mergeCell ref="AW2:AY2"/>
    <mergeCell ref="AZ2:BB2"/>
    <mergeCell ref="BC2:BE2"/>
    <mergeCell ref="BF2:BH2"/>
    <mergeCell ref="X2:Z2"/>
    <mergeCell ref="AA2:AC2"/>
    <mergeCell ref="AD2:AF2"/>
    <mergeCell ref="AG2:AI2"/>
    <mergeCell ref="AK2:AM2"/>
    <mergeCell ref="AN2:AP2"/>
    <mergeCell ref="F2:H2"/>
    <mergeCell ref="I2:K2"/>
    <mergeCell ref="L2:N2"/>
    <mergeCell ref="O2:Q2"/>
    <mergeCell ref="R2:T2"/>
    <mergeCell ref="U2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5D13-29FF-44F3-BDBD-A1825FE99C99}">
  <sheetPr codeName="Arkusz1"/>
  <dimension ref="A1:CN288"/>
  <sheetViews>
    <sheetView topLeftCell="A124" workbookViewId="0">
      <selection activeCell="E149" sqref="E149"/>
    </sheetView>
  </sheetViews>
  <sheetFormatPr defaultRowHeight="15" x14ac:dyDescent="0.25"/>
  <cols>
    <col min="1" max="2" width="9.140625" style="27"/>
    <col min="3" max="3" width="15" bestFit="1" customWidth="1"/>
    <col min="4" max="4" width="26.140625" bestFit="1" customWidth="1"/>
    <col min="6" max="35" width="12.28515625" customWidth="1"/>
    <col min="36" max="36" width="9.140625" style="29"/>
    <col min="37" max="66" width="13.7109375" style="9" customWidth="1"/>
    <col min="67" max="67" width="9.140625" style="29"/>
    <col min="68" max="68" width="9.5703125" style="9" customWidth="1"/>
    <col min="69" max="87" width="9.140625" style="9"/>
    <col min="88" max="88" width="9.140625" style="29"/>
  </cols>
  <sheetData>
    <row r="1" spans="1:92" ht="15.75" thickBot="1" x14ac:dyDescent="0.3"/>
    <row r="2" spans="1:92" x14ac:dyDescent="0.25">
      <c r="A2" s="8"/>
      <c r="B2" s="8"/>
      <c r="C2" s="9"/>
      <c r="D2" s="9"/>
      <c r="E2" s="9"/>
      <c r="F2" s="85" t="s">
        <v>15</v>
      </c>
      <c r="G2" s="86"/>
      <c r="H2" s="87"/>
      <c r="I2" s="88" t="s">
        <v>16</v>
      </c>
      <c r="J2" s="89"/>
      <c r="K2" s="90"/>
      <c r="L2" s="91" t="s">
        <v>17</v>
      </c>
      <c r="M2" s="92"/>
      <c r="N2" s="93"/>
      <c r="O2" s="94" t="s">
        <v>18</v>
      </c>
      <c r="P2" s="95"/>
      <c r="Q2" s="96"/>
      <c r="R2" s="103" t="s">
        <v>19</v>
      </c>
      <c r="S2" s="104"/>
      <c r="T2" s="105"/>
      <c r="U2" s="100" t="s">
        <v>10</v>
      </c>
      <c r="V2" s="101"/>
      <c r="W2" s="102"/>
      <c r="X2" s="106" t="s">
        <v>20</v>
      </c>
      <c r="Y2" s="107"/>
      <c r="Z2" s="108"/>
      <c r="AA2" s="109" t="s">
        <v>21</v>
      </c>
      <c r="AB2" s="110"/>
      <c r="AC2" s="111"/>
      <c r="AD2" s="112" t="s">
        <v>22</v>
      </c>
      <c r="AE2" s="113"/>
      <c r="AF2" s="114"/>
      <c r="AG2" s="115" t="s">
        <v>23</v>
      </c>
      <c r="AH2" s="116"/>
      <c r="AI2" s="117"/>
      <c r="AK2" s="85" t="s">
        <v>15</v>
      </c>
      <c r="AL2" s="86"/>
      <c r="AM2" s="87"/>
      <c r="AN2" s="88" t="s">
        <v>16</v>
      </c>
      <c r="AO2" s="89"/>
      <c r="AP2" s="90"/>
      <c r="AQ2" s="91" t="s">
        <v>17</v>
      </c>
      <c r="AR2" s="92"/>
      <c r="AS2" s="93"/>
      <c r="AT2" s="94" t="s">
        <v>18</v>
      </c>
      <c r="AU2" s="95"/>
      <c r="AV2" s="96"/>
      <c r="AW2" s="103" t="s">
        <v>19</v>
      </c>
      <c r="AX2" s="104"/>
      <c r="AY2" s="105"/>
      <c r="AZ2" s="100" t="s">
        <v>10</v>
      </c>
      <c r="BA2" s="101"/>
      <c r="BB2" s="102"/>
      <c r="BC2" s="106" t="s">
        <v>20</v>
      </c>
      <c r="BD2" s="107"/>
      <c r="BE2" s="108"/>
      <c r="BF2" s="109" t="s">
        <v>21</v>
      </c>
      <c r="BG2" s="110"/>
      <c r="BH2" s="111"/>
      <c r="BI2" s="112" t="s">
        <v>22</v>
      </c>
      <c r="BJ2" s="113"/>
      <c r="BK2" s="114"/>
      <c r="BL2" s="115" t="s">
        <v>23</v>
      </c>
      <c r="BM2" s="116"/>
      <c r="BN2" s="117"/>
      <c r="BP2" s="85" t="s">
        <v>15</v>
      </c>
      <c r="BQ2" s="87"/>
      <c r="BR2" s="88" t="s">
        <v>16</v>
      </c>
      <c r="BS2" s="90"/>
      <c r="BT2" s="91" t="s">
        <v>17</v>
      </c>
      <c r="BU2" s="93"/>
      <c r="BV2" s="94" t="s">
        <v>18</v>
      </c>
      <c r="BW2" s="96"/>
      <c r="BX2" s="103" t="s">
        <v>19</v>
      </c>
      <c r="BY2" s="105"/>
      <c r="BZ2" s="100" t="s">
        <v>10</v>
      </c>
      <c r="CA2" s="102"/>
      <c r="CB2" s="106" t="s">
        <v>20</v>
      </c>
      <c r="CC2" s="108"/>
      <c r="CD2" s="109" t="s">
        <v>21</v>
      </c>
      <c r="CE2" s="111"/>
      <c r="CF2" s="112" t="s">
        <v>22</v>
      </c>
      <c r="CG2" s="114"/>
      <c r="CH2" s="115" t="s">
        <v>23</v>
      </c>
      <c r="CI2" s="117"/>
      <c r="CL2" t="str">
        <f>INDEX(CK4:CK141,E149)</f>
        <v>1 Urząd Miejski Barczewo</v>
      </c>
    </row>
    <row r="3" spans="1:92" ht="15.75" thickBot="1" x14ac:dyDescent="0.3">
      <c r="A3" s="8"/>
      <c r="B3" s="8"/>
      <c r="C3" s="9"/>
      <c r="D3" s="9"/>
      <c r="E3" s="9"/>
      <c r="F3" s="10" t="s">
        <v>24</v>
      </c>
      <c r="G3" s="11" t="s">
        <v>25</v>
      </c>
      <c r="H3" s="11" t="s">
        <v>26</v>
      </c>
      <c r="I3" s="10" t="s">
        <v>24</v>
      </c>
      <c r="J3" s="11" t="s">
        <v>25</v>
      </c>
      <c r="K3" s="11" t="s">
        <v>26</v>
      </c>
      <c r="L3" s="10" t="s">
        <v>24</v>
      </c>
      <c r="M3" s="11" t="s">
        <v>25</v>
      </c>
      <c r="N3" s="11" t="s">
        <v>26</v>
      </c>
      <c r="O3" s="10" t="s">
        <v>24</v>
      </c>
      <c r="P3" s="11" t="s">
        <v>25</v>
      </c>
      <c r="Q3" s="11" t="s">
        <v>26</v>
      </c>
      <c r="R3" s="10" t="s">
        <v>24</v>
      </c>
      <c r="S3" s="11" t="s">
        <v>25</v>
      </c>
      <c r="T3" s="11" t="s">
        <v>26</v>
      </c>
      <c r="U3" s="10" t="s">
        <v>24</v>
      </c>
      <c r="V3" s="11" t="s">
        <v>25</v>
      </c>
      <c r="W3" s="11" t="s">
        <v>26</v>
      </c>
      <c r="X3" s="10" t="s">
        <v>24</v>
      </c>
      <c r="Y3" s="11" t="s">
        <v>25</v>
      </c>
      <c r="Z3" s="11" t="s">
        <v>26</v>
      </c>
      <c r="AA3" s="10" t="s">
        <v>24</v>
      </c>
      <c r="AB3" s="11" t="s">
        <v>25</v>
      </c>
      <c r="AC3" s="11" t="s">
        <v>26</v>
      </c>
      <c r="AD3" s="10" t="s">
        <v>24</v>
      </c>
      <c r="AE3" s="11" t="s">
        <v>25</v>
      </c>
      <c r="AF3" s="11" t="s">
        <v>26</v>
      </c>
      <c r="AG3" s="10" t="s">
        <v>24</v>
      </c>
      <c r="AH3" s="11" t="s">
        <v>25</v>
      </c>
      <c r="AI3" s="12" t="s">
        <v>26</v>
      </c>
      <c r="AK3" s="10" t="s">
        <v>24</v>
      </c>
      <c r="AL3" s="11" t="s">
        <v>25</v>
      </c>
      <c r="AM3" s="11" t="s">
        <v>26</v>
      </c>
      <c r="AN3" s="10" t="s">
        <v>24</v>
      </c>
      <c r="AO3" s="11" t="s">
        <v>25</v>
      </c>
      <c r="AP3" s="11" t="s">
        <v>26</v>
      </c>
      <c r="AQ3" s="10" t="s">
        <v>24</v>
      </c>
      <c r="AR3" s="11" t="s">
        <v>25</v>
      </c>
      <c r="AS3" s="11" t="s">
        <v>26</v>
      </c>
      <c r="AT3" s="10" t="s">
        <v>24</v>
      </c>
      <c r="AU3" s="11" t="s">
        <v>25</v>
      </c>
      <c r="AV3" s="11" t="s">
        <v>26</v>
      </c>
      <c r="AW3" s="10" t="s">
        <v>24</v>
      </c>
      <c r="AX3" s="11" t="s">
        <v>25</v>
      </c>
      <c r="AY3" s="11" t="s">
        <v>26</v>
      </c>
      <c r="AZ3" s="10" t="s">
        <v>24</v>
      </c>
      <c r="BA3" s="11" t="s">
        <v>25</v>
      </c>
      <c r="BB3" s="11" t="s">
        <v>26</v>
      </c>
      <c r="BC3" s="10" t="s">
        <v>24</v>
      </c>
      <c r="BD3" s="11" t="s">
        <v>25</v>
      </c>
      <c r="BE3" s="11" t="s">
        <v>26</v>
      </c>
      <c r="BF3" s="10" t="s">
        <v>24</v>
      </c>
      <c r="BG3" s="11" t="s">
        <v>25</v>
      </c>
      <c r="BH3" s="11" t="s">
        <v>26</v>
      </c>
      <c r="BI3" s="10" t="s">
        <v>24</v>
      </c>
      <c r="BJ3" s="11" t="s">
        <v>25</v>
      </c>
      <c r="BK3" s="11" t="s">
        <v>26</v>
      </c>
      <c r="BL3" s="10" t="s">
        <v>24</v>
      </c>
      <c r="BM3" s="11" t="s">
        <v>25</v>
      </c>
      <c r="BN3" s="12" t="s">
        <v>26</v>
      </c>
      <c r="BP3" s="10" t="s">
        <v>158</v>
      </c>
      <c r="BQ3" s="11" t="s">
        <v>159</v>
      </c>
      <c r="BR3" s="10" t="s">
        <v>158</v>
      </c>
      <c r="BS3" s="11" t="s">
        <v>159</v>
      </c>
      <c r="BT3" s="10" t="s">
        <v>158</v>
      </c>
      <c r="BU3" s="11" t="s">
        <v>159</v>
      </c>
      <c r="BV3" s="10" t="s">
        <v>158</v>
      </c>
      <c r="BW3" s="11" t="s">
        <v>159</v>
      </c>
      <c r="BX3" s="10" t="s">
        <v>158</v>
      </c>
      <c r="BY3" s="11" t="s">
        <v>159</v>
      </c>
      <c r="BZ3" s="10" t="s">
        <v>158</v>
      </c>
      <c r="CA3" s="11" t="s">
        <v>159</v>
      </c>
      <c r="CB3" s="10" t="s">
        <v>158</v>
      </c>
      <c r="CC3" s="11" t="s">
        <v>159</v>
      </c>
      <c r="CD3" s="10" t="s">
        <v>158</v>
      </c>
      <c r="CE3" s="11" t="s">
        <v>159</v>
      </c>
      <c r="CF3" s="10" t="s">
        <v>158</v>
      </c>
      <c r="CG3" s="11" t="s">
        <v>159</v>
      </c>
      <c r="CH3" s="10" t="s">
        <v>158</v>
      </c>
      <c r="CI3" s="11" t="s">
        <v>159</v>
      </c>
    </row>
    <row r="4" spans="1:92" x14ac:dyDescent="0.25">
      <c r="A4" s="13">
        <v>1</v>
      </c>
      <c r="B4" s="13">
        <v>1</v>
      </c>
      <c r="C4" s="13" t="s">
        <v>27</v>
      </c>
      <c r="D4" s="14" t="s">
        <v>28</v>
      </c>
      <c r="E4" s="15">
        <v>2814013</v>
      </c>
      <c r="F4" s="16">
        <v>78575.31</v>
      </c>
      <c r="G4" s="16">
        <v>52766</v>
      </c>
      <c r="H4" s="16">
        <v>304.92</v>
      </c>
      <c r="I4" s="16">
        <v>1592.5200000000002</v>
      </c>
      <c r="J4" s="16">
        <v>680.74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1043.6600000000001</v>
      </c>
      <c r="S4" s="16">
        <v>544.57999999999993</v>
      </c>
      <c r="T4" s="16">
        <v>0</v>
      </c>
      <c r="U4" s="16">
        <v>3652.83</v>
      </c>
      <c r="V4" s="16">
        <v>3822.7499999999995</v>
      </c>
      <c r="W4" s="16">
        <v>0</v>
      </c>
      <c r="X4" s="16">
        <v>205.82</v>
      </c>
      <c r="Y4" s="16">
        <v>340.36999999999995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K4" s="16">
        <v>79361.06</v>
      </c>
      <c r="AL4" s="16">
        <v>53293.66</v>
      </c>
      <c r="AM4" s="16">
        <v>307.96000000000004</v>
      </c>
      <c r="AN4" s="16">
        <v>1608.4400000000003</v>
      </c>
      <c r="AO4" s="16">
        <v>687.54</v>
      </c>
      <c r="AP4" s="16">
        <v>0</v>
      </c>
      <c r="AQ4" s="16">
        <v>0</v>
      </c>
      <c r="AR4" s="16">
        <v>0</v>
      </c>
      <c r="AS4" s="16">
        <v>0</v>
      </c>
      <c r="AT4" s="16">
        <v>0</v>
      </c>
      <c r="AU4" s="16">
        <v>0</v>
      </c>
      <c r="AV4" s="16">
        <v>0</v>
      </c>
      <c r="AW4" s="16">
        <v>1054.0900000000001</v>
      </c>
      <c r="AX4" s="16">
        <v>550.02</v>
      </c>
      <c r="AY4" s="16">
        <v>0</v>
      </c>
      <c r="AZ4" s="16">
        <v>3689.35</v>
      </c>
      <c r="BA4" s="16">
        <v>3860.9699999999993</v>
      </c>
      <c r="BB4" s="16">
        <v>0</v>
      </c>
      <c r="BC4" s="16">
        <v>207.87</v>
      </c>
      <c r="BD4" s="16">
        <v>343.76999999999992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P4" s="16">
        <v>196.02</v>
      </c>
      <c r="BQ4" s="16">
        <v>108.9</v>
      </c>
      <c r="BR4" s="16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>
        <v>0</v>
      </c>
      <c r="CB4" s="16">
        <v>0</v>
      </c>
      <c r="CC4" s="16">
        <v>0</v>
      </c>
      <c r="CD4" s="16">
        <v>0</v>
      </c>
      <c r="CE4" s="16">
        <v>0</v>
      </c>
      <c r="CF4" s="16">
        <v>0</v>
      </c>
      <c r="CG4" s="16">
        <v>0</v>
      </c>
      <c r="CH4" s="16">
        <v>0</v>
      </c>
      <c r="CI4" s="16">
        <v>0</v>
      </c>
      <c r="CK4" s="28" t="s">
        <v>301</v>
      </c>
      <c r="CL4" s="28"/>
      <c r="CM4" s="28"/>
      <c r="CN4" s="28"/>
    </row>
    <row r="5" spans="1:92" x14ac:dyDescent="0.25">
      <c r="A5" s="17">
        <v>2</v>
      </c>
      <c r="B5" s="17">
        <v>2</v>
      </c>
      <c r="C5" s="17" t="s">
        <v>27</v>
      </c>
      <c r="D5" s="18" t="s">
        <v>29</v>
      </c>
      <c r="E5" s="19">
        <v>2801011</v>
      </c>
      <c r="F5" s="16">
        <v>93608.46</v>
      </c>
      <c r="G5" s="16">
        <v>67033.279999999999</v>
      </c>
      <c r="H5" s="16">
        <v>904.46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1884.96</v>
      </c>
      <c r="AB5" s="16">
        <v>217.84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K5" s="16">
        <v>94544.540000000008</v>
      </c>
      <c r="AL5" s="16">
        <v>67703.61</v>
      </c>
      <c r="AM5" s="16">
        <v>913.5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0</v>
      </c>
      <c r="BC5" s="16">
        <v>0</v>
      </c>
      <c r="BD5" s="16">
        <v>0</v>
      </c>
      <c r="BE5" s="16">
        <v>0</v>
      </c>
      <c r="BF5" s="16">
        <v>1903.8</v>
      </c>
      <c r="BG5" s="16">
        <v>220.01</v>
      </c>
      <c r="BH5" s="16">
        <v>0</v>
      </c>
      <c r="BI5" s="16">
        <v>0</v>
      </c>
      <c r="BJ5" s="16">
        <v>0</v>
      </c>
      <c r="BK5" s="16">
        <v>0</v>
      </c>
      <c r="BL5" s="16">
        <v>0</v>
      </c>
      <c r="BM5" s="16">
        <v>0</v>
      </c>
      <c r="BN5" s="16">
        <v>0</v>
      </c>
      <c r="BP5" s="16">
        <v>700.46</v>
      </c>
      <c r="BQ5" s="16">
        <v>204</v>
      </c>
      <c r="BR5" s="16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>
        <v>0</v>
      </c>
      <c r="CA5" s="16">
        <v>0</v>
      </c>
      <c r="CB5" s="16">
        <v>0</v>
      </c>
      <c r="CC5" s="16">
        <v>0</v>
      </c>
      <c r="CD5" s="16">
        <v>0</v>
      </c>
      <c r="CE5" s="16">
        <v>0</v>
      </c>
      <c r="CF5" s="16">
        <v>0</v>
      </c>
      <c r="CG5" s="16">
        <v>0</v>
      </c>
      <c r="CH5" s="16">
        <v>0</v>
      </c>
      <c r="CI5" s="16">
        <v>0</v>
      </c>
      <c r="CK5" s="28" t="s">
        <v>302</v>
      </c>
    </row>
    <row r="6" spans="1:92" x14ac:dyDescent="0.25">
      <c r="A6" s="17">
        <v>3</v>
      </c>
      <c r="B6" s="17">
        <v>3</v>
      </c>
      <c r="C6" s="17" t="s">
        <v>27</v>
      </c>
      <c r="D6" s="18" t="s">
        <v>30</v>
      </c>
      <c r="E6" s="19">
        <v>2816013</v>
      </c>
      <c r="F6" s="16">
        <v>49180.23</v>
      </c>
      <c r="G6" s="16">
        <v>28752.06</v>
      </c>
      <c r="H6" s="16">
        <v>0</v>
      </c>
      <c r="I6" s="16">
        <v>4532.22</v>
      </c>
      <c r="J6" s="16">
        <v>1429.5300000000002</v>
      </c>
      <c r="K6" s="16">
        <v>0</v>
      </c>
      <c r="L6" s="16">
        <v>2326.5</v>
      </c>
      <c r="M6" s="16">
        <v>304.95999999999998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7305.6</v>
      </c>
      <c r="V6" s="16">
        <v>1699.02</v>
      </c>
      <c r="W6" s="16">
        <v>0</v>
      </c>
      <c r="X6" s="16">
        <v>0</v>
      </c>
      <c r="Y6" s="16">
        <v>0</v>
      </c>
      <c r="Z6" s="16">
        <v>0</v>
      </c>
      <c r="AA6" s="16">
        <v>4498.5599999999995</v>
      </c>
      <c r="AB6" s="16">
        <v>653.52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K6" s="16">
        <v>49672.030000000006</v>
      </c>
      <c r="AL6" s="16">
        <v>29039.58</v>
      </c>
      <c r="AM6" s="16">
        <v>0</v>
      </c>
      <c r="AN6" s="16">
        <v>4577.54</v>
      </c>
      <c r="AO6" s="16">
        <v>1443.8200000000002</v>
      </c>
      <c r="AP6" s="16">
        <v>0</v>
      </c>
      <c r="AQ6" s="16">
        <v>2349.7600000000002</v>
      </c>
      <c r="AR6" s="16">
        <v>308</v>
      </c>
      <c r="AS6" s="16">
        <v>0</v>
      </c>
      <c r="AT6" s="16">
        <v>0</v>
      </c>
      <c r="AU6" s="16">
        <v>0</v>
      </c>
      <c r="AV6" s="16">
        <v>0</v>
      </c>
      <c r="AW6" s="16">
        <v>0</v>
      </c>
      <c r="AX6" s="16">
        <v>0</v>
      </c>
      <c r="AY6" s="16">
        <v>0</v>
      </c>
      <c r="AZ6" s="16">
        <v>7378.6500000000005</v>
      </c>
      <c r="BA6" s="16">
        <v>1716.01</v>
      </c>
      <c r="BB6" s="16">
        <v>0</v>
      </c>
      <c r="BC6" s="16">
        <v>0</v>
      </c>
      <c r="BD6" s="16">
        <v>0</v>
      </c>
      <c r="BE6" s="16">
        <v>0</v>
      </c>
      <c r="BF6" s="16">
        <v>4543.5399999999991</v>
      </c>
      <c r="BG6" s="16">
        <v>660.05</v>
      </c>
      <c r="BH6" s="16">
        <v>0</v>
      </c>
      <c r="BI6" s="16">
        <v>0</v>
      </c>
      <c r="BJ6" s="16">
        <v>0</v>
      </c>
      <c r="BK6" s="16">
        <v>0</v>
      </c>
      <c r="BL6" s="16">
        <v>0</v>
      </c>
      <c r="BM6" s="16">
        <v>0</v>
      </c>
      <c r="BN6" s="16">
        <v>0</v>
      </c>
      <c r="BP6" s="16">
        <v>0</v>
      </c>
      <c r="BQ6" s="16">
        <v>0</v>
      </c>
      <c r="BR6" s="16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>
        <v>0</v>
      </c>
      <c r="CA6" s="16">
        <v>0</v>
      </c>
      <c r="CB6" s="16">
        <v>0</v>
      </c>
      <c r="CC6" s="16">
        <v>0</v>
      </c>
      <c r="CD6" s="16">
        <v>0</v>
      </c>
      <c r="CE6" s="16">
        <v>0</v>
      </c>
      <c r="CF6" s="16">
        <v>0</v>
      </c>
      <c r="CG6" s="16">
        <v>0</v>
      </c>
      <c r="CH6" s="16">
        <v>0</v>
      </c>
      <c r="CI6" s="16">
        <v>0</v>
      </c>
      <c r="CK6" s="28" t="s">
        <v>303</v>
      </c>
    </row>
    <row r="7" spans="1:92" x14ac:dyDescent="0.25">
      <c r="A7" s="17">
        <v>4</v>
      </c>
      <c r="B7" s="17">
        <v>4</v>
      </c>
      <c r="C7" s="17" t="s">
        <v>27</v>
      </c>
      <c r="D7" s="18" t="s">
        <v>31</v>
      </c>
      <c r="E7" s="19">
        <v>2814023</v>
      </c>
      <c r="F7" s="16">
        <v>71530.47</v>
      </c>
      <c r="G7" s="16">
        <v>52276.039999999994</v>
      </c>
      <c r="H7" s="16">
        <v>0</v>
      </c>
      <c r="I7" s="16">
        <v>1565.49</v>
      </c>
      <c r="J7" s="16">
        <v>68.08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494.8</v>
      </c>
      <c r="S7" s="16">
        <v>0</v>
      </c>
      <c r="T7" s="16">
        <v>0</v>
      </c>
      <c r="U7" s="16">
        <v>686.07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K7" s="16">
        <v>72245.77</v>
      </c>
      <c r="AL7" s="16">
        <v>52798.799999999996</v>
      </c>
      <c r="AM7" s="16">
        <v>0</v>
      </c>
      <c r="AN7" s="16">
        <v>1581.14</v>
      </c>
      <c r="AO7" s="16">
        <v>68.760000000000005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499.74</v>
      </c>
      <c r="AX7" s="16">
        <v>0</v>
      </c>
      <c r="AY7" s="16">
        <v>0</v>
      </c>
      <c r="AZ7" s="16">
        <v>692.93000000000006</v>
      </c>
      <c r="BA7" s="16">
        <v>0</v>
      </c>
      <c r="BB7" s="16">
        <v>0</v>
      </c>
      <c r="BC7" s="16">
        <v>0</v>
      </c>
      <c r="BD7" s="16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P7" s="16">
        <v>0</v>
      </c>
      <c r="BQ7" s="16">
        <v>0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0</v>
      </c>
      <c r="CD7" s="16">
        <v>0</v>
      </c>
      <c r="CE7" s="16">
        <v>0</v>
      </c>
      <c r="CF7" s="16">
        <v>0</v>
      </c>
      <c r="CG7" s="16">
        <v>0</v>
      </c>
      <c r="CH7" s="16">
        <v>0</v>
      </c>
      <c r="CI7" s="16">
        <v>0</v>
      </c>
      <c r="CK7" s="28" t="s">
        <v>304</v>
      </c>
    </row>
    <row r="8" spans="1:92" x14ac:dyDescent="0.25">
      <c r="A8" s="17">
        <v>5</v>
      </c>
      <c r="B8" s="17">
        <v>5</v>
      </c>
      <c r="C8" s="17" t="s">
        <v>27</v>
      </c>
      <c r="D8" s="18" t="s">
        <v>32</v>
      </c>
      <c r="E8" s="19">
        <v>2801043</v>
      </c>
      <c r="F8" s="16">
        <v>17603.190000000006</v>
      </c>
      <c r="G8" s="16">
        <v>13205.129999999997</v>
      </c>
      <c r="H8" s="16">
        <v>0</v>
      </c>
      <c r="I8" s="16">
        <v>1097.72</v>
      </c>
      <c r="J8" s="16">
        <v>1157.1799999999998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989.6</v>
      </c>
      <c r="V8" s="16">
        <v>353.97</v>
      </c>
      <c r="W8" s="16">
        <v>0</v>
      </c>
      <c r="X8" s="16">
        <v>0</v>
      </c>
      <c r="Y8" s="16">
        <v>0</v>
      </c>
      <c r="Z8" s="16">
        <v>0</v>
      </c>
      <c r="AA8" s="16">
        <v>1884.96</v>
      </c>
      <c r="AB8" s="16">
        <v>217.84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K8" s="16">
        <v>17779.220000000005</v>
      </c>
      <c r="AL8" s="16">
        <v>13337.179999999997</v>
      </c>
      <c r="AM8" s="16">
        <v>0</v>
      </c>
      <c r="AN8" s="16">
        <v>1108.69</v>
      </c>
      <c r="AO8" s="16">
        <v>1168.7499999999998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999.49</v>
      </c>
      <c r="BA8" s="16">
        <v>357.5</v>
      </c>
      <c r="BB8" s="16">
        <v>0</v>
      </c>
      <c r="BC8" s="16">
        <v>0</v>
      </c>
      <c r="BD8" s="16">
        <v>0</v>
      </c>
      <c r="BE8" s="16">
        <v>0</v>
      </c>
      <c r="BF8" s="16">
        <v>1903.8</v>
      </c>
      <c r="BG8" s="16">
        <v>220.01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6">
        <v>0</v>
      </c>
      <c r="CC8" s="16">
        <v>0</v>
      </c>
      <c r="CD8" s="16">
        <v>0</v>
      </c>
      <c r="CE8" s="16">
        <v>0</v>
      </c>
      <c r="CF8" s="16">
        <v>0</v>
      </c>
      <c r="CG8" s="16">
        <v>0</v>
      </c>
      <c r="CH8" s="16">
        <v>0</v>
      </c>
      <c r="CI8" s="16">
        <v>0</v>
      </c>
      <c r="CK8" s="28" t="s">
        <v>305</v>
      </c>
    </row>
    <row r="9" spans="1:92" x14ac:dyDescent="0.25">
      <c r="A9" s="17">
        <v>6</v>
      </c>
      <c r="B9" s="17">
        <v>6</v>
      </c>
      <c r="C9" s="17" t="s">
        <v>27</v>
      </c>
      <c r="D9" s="18" t="s">
        <v>33</v>
      </c>
      <c r="E9" s="19">
        <v>2802011</v>
      </c>
      <c r="F9" s="16">
        <v>89205.93</v>
      </c>
      <c r="G9" s="16">
        <v>59464.010000000009</v>
      </c>
      <c r="H9" s="16">
        <v>0</v>
      </c>
      <c r="I9" s="16">
        <v>0</v>
      </c>
      <c r="J9" s="16">
        <v>340.4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340.34</v>
      </c>
      <c r="T9" s="16">
        <v>0</v>
      </c>
      <c r="U9" s="16">
        <v>0</v>
      </c>
      <c r="V9" s="16">
        <v>778.67999999999984</v>
      </c>
      <c r="W9" s="16">
        <v>0</v>
      </c>
      <c r="X9" s="16">
        <v>0</v>
      </c>
      <c r="Y9" s="16">
        <v>136.16</v>
      </c>
      <c r="Z9" s="16">
        <v>0</v>
      </c>
      <c r="AA9" s="16">
        <v>2613.6</v>
      </c>
      <c r="AB9" s="16">
        <v>217.84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K9" s="16">
        <v>90097.98</v>
      </c>
      <c r="AL9" s="16">
        <v>60058.650000000009</v>
      </c>
      <c r="AM9" s="16">
        <v>0</v>
      </c>
      <c r="AN9" s="16">
        <v>0</v>
      </c>
      <c r="AO9" s="16">
        <v>343.79999999999995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343.73999999999995</v>
      </c>
      <c r="AY9" s="16">
        <v>0</v>
      </c>
      <c r="AZ9" s="16">
        <v>0</v>
      </c>
      <c r="BA9" s="16">
        <v>786.45999999999981</v>
      </c>
      <c r="BB9" s="16">
        <v>0</v>
      </c>
      <c r="BC9" s="16">
        <v>0</v>
      </c>
      <c r="BD9" s="16">
        <v>137.52000000000001</v>
      </c>
      <c r="BE9" s="16">
        <v>0</v>
      </c>
      <c r="BF9" s="16">
        <v>2639.73</v>
      </c>
      <c r="BG9" s="16">
        <v>220.01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K9" s="28" t="s">
        <v>306</v>
      </c>
    </row>
    <row r="10" spans="1:92" x14ac:dyDescent="0.25">
      <c r="A10" s="17">
        <v>7</v>
      </c>
      <c r="B10" s="17">
        <v>7</v>
      </c>
      <c r="C10" s="17" t="s">
        <v>27</v>
      </c>
      <c r="D10" s="18" t="s">
        <v>34</v>
      </c>
      <c r="E10" s="19">
        <v>2814033</v>
      </c>
      <c r="F10" s="16">
        <v>77457.600000000006</v>
      </c>
      <c r="G10" s="16">
        <v>43209.64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212.39999999999998</v>
      </c>
      <c r="W10" s="16">
        <v>0</v>
      </c>
      <c r="X10" s="16">
        <v>0</v>
      </c>
      <c r="Y10" s="16">
        <v>0</v>
      </c>
      <c r="Z10" s="16">
        <v>0</v>
      </c>
      <c r="AA10" s="16">
        <v>2930.4</v>
      </c>
      <c r="AB10" s="16">
        <v>435.68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K10" s="16">
        <v>78232.170000000013</v>
      </c>
      <c r="AL10" s="16">
        <v>43641.729999999996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214.51999999999998</v>
      </c>
      <c r="BB10" s="16">
        <v>0</v>
      </c>
      <c r="BC10" s="16">
        <v>0</v>
      </c>
      <c r="BD10" s="16">
        <v>0</v>
      </c>
      <c r="BE10" s="16">
        <v>0</v>
      </c>
      <c r="BF10" s="16">
        <v>2959.7000000000003</v>
      </c>
      <c r="BG10" s="16">
        <v>440.03000000000003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K10" s="28" t="s">
        <v>307</v>
      </c>
    </row>
    <row r="11" spans="1:92" x14ac:dyDescent="0.25">
      <c r="A11" s="17">
        <v>8</v>
      </c>
      <c r="B11" s="17">
        <v>8</v>
      </c>
      <c r="C11" s="17" t="s">
        <v>27</v>
      </c>
      <c r="D11" s="18" t="s">
        <v>35</v>
      </c>
      <c r="E11" s="19">
        <v>2803011</v>
      </c>
      <c r="F11" s="16">
        <v>90289.98</v>
      </c>
      <c r="G11" s="16">
        <v>66298.570000000007</v>
      </c>
      <c r="H11" s="16">
        <v>0</v>
      </c>
      <c r="I11" s="16">
        <v>3650.73</v>
      </c>
      <c r="J11" s="16">
        <v>816.84</v>
      </c>
      <c r="K11" s="16">
        <v>0</v>
      </c>
      <c r="L11" s="16">
        <v>2183.94</v>
      </c>
      <c r="M11" s="16">
        <v>914.80000000000007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1884.96</v>
      </c>
      <c r="AB11" s="16">
        <v>217.84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K11" s="16">
        <v>91192.87</v>
      </c>
      <c r="AL11" s="16">
        <v>66961.55</v>
      </c>
      <c r="AM11" s="16">
        <v>0</v>
      </c>
      <c r="AN11" s="16">
        <v>3687.23</v>
      </c>
      <c r="AO11" s="16">
        <v>825</v>
      </c>
      <c r="AP11" s="16">
        <v>0</v>
      </c>
      <c r="AQ11" s="16">
        <v>2205.77</v>
      </c>
      <c r="AR11" s="16">
        <v>923.94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1903.8</v>
      </c>
      <c r="BG11" s="16">
        <v>220.01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0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0</v>
      </c>
      <c r="CI11" s="16">
        <v>0</v>
      </c>
      <c r="CK11" s="28" t="s">
        <v>308</v>
      </c>
    </row>
    <row r="12" spans="1:92" x14ac:dyDescent="0.25">
      <c r="A12" s="17">
        <v>9</v>
      </c>
      <c r="B12" s="17">
        <v>9</v>
      </c>
      <c r="C12" s="17" t="s">
        <v>27</v>
      </c>
      <c r="D12" s="18" t="s">
        <v>36</v>
      </c>
      <c r="E12" s="19">
        <v>2861011</v>
      </c>
      <c r="F12" s="16">
        <v>444486.24000000005</v>
      </c>
      <c r="G12" s="16">
        <v>291630.77</v>
      </c>
      <c r="H12" s="16">
        <v>462.79999999999995</v>
      </c>
      <c r="I12" s="16">
        <v>4925.26</v>
      </c>
      <c r="J12" s="16">
        <v>1701.8500000000001</v>
      </c>
      <c r="K12" s="16">
        <v>0</v>
      </c>
      <c r="L12" s="16">
        <v>3072.96</v>
      </c>
      <c r="M12" s="16">
        <v>2126.42</v>
      </c>
      <c r="N12" s="16">
        <v>0</v>
      </c>
      <c r="O12" s="16">
        <v>0</v>
      </c>
      <c r="P12" s="16">
        <v>0</v>
      </c>
      <c r="Q12" s="16">
        <v>0</v>
      </c>
      <c r="R12" s="16">
        <v>1490.94</v>
      </c>
      <c r="S12" s="16">
        <v>544.58000000000004</v>
      </c>
      <c r="T12" s="16">
        <v>0</v>
      </c>
      <c r="U12" s="16">
        <v>9562.8000000000011</v>
      </c>
      <c r="V12" s="16">
        <v>4677.7699999999995</v>
      </c>
      <c r="W12" s="16">
        <v>0</v>
      </c>
      <c r="X12" s="16">
        <v>653.40000000000009</v>
      </c>
      <c r="Y12" s="16">
        <v>476.53</v>
      </c>
      <c r="Z12" s="16">
        <v>0</v>
      </c>
      <c r="AA12" s="16">
        <v>9892.08</v>
      </c>
      <c r="AB12" s="16">
        <v>2613.7600000000002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K12" s="16">
        <v>448931.10000000003</v>
      </c>
      <c r="AL12" s="16">
        <v>294547.07</v>
      </c>
      <c r="AM12" s="16">
        <v>467.41999999999996</v>
      </c>
      <c r="AN12" s="16">
        <v>4974.51</v>
      </c>
      <c r="AO12" s="16">
        <v>1718.8600000000001</v>
      </c>
      <c r="AP12" s="16">
        <v>0</v>
      </c>
      <c r="AQ12" s="16">
        <v>3103.68</v>
      </c>
      <c r="AR12" s="16">
        <v>2147.6800000000003</v>
      </c>
      <c r="AS12" s="16">
        <v>0</v>
      </c>
      <c r="AT12" s="16">
        <v>0</v>
      </c>
      <c r="AU12" s="16">
        <v>0</v>
      </c>
      <c r="AV12" s="16">
        <v>0</v>
      </c>
      <c r="AW12" s="16">
        <v>1505.8400000000001</v>
      </c>
      <c r="AX12" s="16">
        <v>550.0200000000001</v>
      </c>
      <c r="AY12" s="16">
        <v>0</v>
      </c>
      <c r="AZ12" s="16">
        <v>9658.4200000000019</v>
      </c>
      <c r="BA12" s="16">
        <v>4724.54</v>
      </c>
      <c r="BB12" s="16">
        <v>0</v>
      </c>
      <c r="BC12" s="16">
        <v>659.93000000000006</v>
      </c>
      <c r="BD12" s="16">
        <v>481.28999999999996</v>
      </c>
      <c r="BE12" s="16">
        <v>0</v>
      </c>
      <c r="BF12" s="16">
        <v>9991</v>
      </c>
      <c r="BG12" s="16">
        <v>2639.8900000000003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  <c r="BN12" s="16">
        <v>0</v>
      </c>
      <c r="BP12" s="16">
        <v>326.7</v>
      </c>
      <c r="BQ12" s="16">
        <v>136.1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>
        <v>0</v>
      </c>
      <c r="CA12" s="16">
        <v>0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0</v>
      </c>
      <c r="CK12" s="28" t="s">
        <v>309</v>
      </c>
    </row>
    <row r="13" spans="1:92" x14ac:dyDescent="0.25">
      <c r="A13" s="17">
        <v>10</v>
      </c>
      <c r="B13" s="17">
        <v>10</v>
      </c>
      <c r="C13" s="17" t="s">
        <v>27</v>
      </c>
      <c r="D13" s="18" t="s">
        <v>37</v>
      </c>
      <c r="E13" s="19">
        <v>2805011</v>
      </c>
      <c r="F13" s="16">
        <v>255954.60000000003</v>
      </c>
      <c r="G13" s="16">
        <v>199330.37999999998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76.239999999999995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K13" s="16">
        <v>258514.14000000004</v>
      </c>
      <c r="AL13" s="16">
        <v>201323.67999999996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77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K13" s="28" t="s">
        <v>310</v>
      </c>
    </row>
    <row r="14" spans="1:92" x14ac:dyDescent="0.25">
      <c r="A14" s="17">
        <v>11</v>
      </c>
      <c r="B14" s="17">
        <v>11</v>
      </c>
      <c r="C14" s="17" t="s">
        <v>27</v>
      </c>
      <c r="D14" s="18" t="s">
        <v>38</v>
      </c>
      <c r="E14" s="19">
        <v>2802033</v>
      </c>
      <c r="F14" s="16">
        <v>11962.17</v>
      </c>
      <c r="G14" s="16">
        <v>5717.8099999999995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K14" s="16">
        <v>12081.79</v>
      </c>
      <c r="AL14" s="16">
        <v>5774.98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K14" s="28" t="s">
        <v>311</v>
      </c>
    </row>
    <row r="15" spans="1:92" x14ac:dyDescent="0.25">
      <c r="A15" s="17">
        <v>12</v>
      </c>
      <c r="B15" s="17">
        <v>12</v>
      </c>
      <c r="C15" s="17" t="s">
        <v>27</v>
      </c>
      <c r="D15" s="18" t="s">
        <v>39</v>
      </c>
      <c r="E15" s="19">
        <v>2806011</v>
      </c>
      <c r="F15" s="16">
        <v>107503.11000000002</v>
      </c>
      <c r="G15" s="16">
        <v>85003.209999999992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K15" s="16">
        <v>108578.14000000001</v>
      </c>
      <c r="AL15" s="16">
        <v>85853.239999999991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K15" s="28" t="s">
        <v>312</v>
      </c>
    </row>
    <row r="16" spans="1:92" x14ac:dyDescent="0.25">
      <c r="A16" s="17">
        <v>13</v>
      </c>
      <c r="B16" s="17">
        <v>13</v>
      </c>
      <c r="C16" s="17" t="s">
        <v>27</v>
      </c>
      <c r="D16" s="18" t="s">
        <v>40</v>
      </c>
      <c r="E16" s="19">
        <v>2818033</v>
      </c>
      <c r="F16" s="16">
        <v>102234.33</v>
      </c>
      <c r="G16" s="16">
        <v>62296.060000000012</v>
      </c>
      <c r="H16" s="16">
        <v>563.89</v>
      </c>
      <c r="I16" s="16">
        <v>0</v>
      </c>
      <c r="J16" s="16">
        <v>0</v>
      </c>
      <c r="K16" s="16">
        <v>0</v>
      </c>
      <c r="L16" s="16">
        <v>732.6</v>
      </c>
      <c r="M16" s="16">
        <v>152.47999999999999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K16" s="16">
        <v>103256.67</v>
      </c>
      <c r="AL16" s="16">
        <v>62919.020000000011</v>
      </c>
      <c r="AM16" s="16">
        <v>569.52</v>
      </c>
      <c r="AN16" s="16">
        <v>0</v>
      </c>
      <c r="AO16" s="16">
        <v>0</v>
      </c>
      <c r="AP16" s="16">
        <v>0</v>
      </c>
      <c r="AQ16" s="16">
        <v>739.92000000000007</v>
      </c>
      <c r="AR16" s="16">
        <v>154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P16" s="16">
        <v>471.24</v>
      </c>
      <c r="BQ16" s="16">
        <v>92.65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K16" s="28" t="s">
        <v>313</v>
      </c>
    </row>
    <row r="17" spans="1:89" x14ac:dyDescent="0.25">
      <c r="A17" s="17">
        <v>14</v>
      </c>
      <c r="B17" s="17">
        <v>14</v>
      </c>
      <c r="C17" s="17" t="s">
        <v>27</v>
      </c>
      <c r="D17" s="18" t="s">
        <v>41</v>
      </c>
      <c r="E17" s="19">
        <v>2801021</v>
      </c>
      <c r="F17" s="16">
        <v>14600.52</v>
      </c>
      <c r="G17" s="16">
        <v>12170.509999999998</v>
      </c>
      <c r="H17" s="16">
        <v>0</v>
      </c>
      <c r="I17" s="16">
        <v>960.5</v>
      </c>
      <c r="J17" s="16">
        <v>204.20999999999998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1345.1200000000001</v>
      </c>
      <c r="V17" s="16">
        <v>283.17</v>
      </c>
      <c r="W17" s="16">
        <v>0</v>
      </c>
      <c r="X17" s="16">
        <v>891.8900000000001</v>
      </c>
      <c r="Y17" s="16">
        <v>204.20999999999998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K17" s="16">
        <v>14746.52</v>
      </c>
      <c r="AL17" s="16">
        <v>12292.21</v>
      </c>
      <c r="AM17" s="16">
        <v>0</v>
      </c>
      <c r="AN17" s="16">
        <v>970.1</v>
      </c>
      <c r="AO17" s="16">
        <v>206.24999999999997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1358.5700000000002</v>
      </c>
      <c r="BA17" s="16">
        <v>286</v>
      </c>
      <c r="BB17" s="16">
        <v>0</v>
      </c>
      <c r="BC17" s="16">
        <v>900.80000000000007</v>
      </c>
      <c r="BD17" s="16">
        <v>206.24999999999997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K17" s="28" t="s">
        <v>314</v>
      </c>
    </row>
    <row r="18" spans="1:89" x14ac:dyDescent="0.25">
      <c r="A18" s="17">
        <v>15</v>
      </c>
      <c r="B18" s="17">
        <v>15</v>
      </c>
      <c r="C18" s="17" t="s">
        <v>27</v>
      </c>
      <c r="D18" s="18" t="s">
        <v>42</v>
      </c>
      <c r="E18" s="19">
        <v>2807011</v>
      </c>
      <c r="F18" s="16">
        <v>169570.17</v>
      </c>
      <c r="G18" s="16">
        <v>116722.76</v>
      </c>
      <c r="H18" s="16">
        <v>0</v>
      </c>
      <c r="I18" s="16">
        <v>2307.69</v>
      </c>
      <c r="J18" s="16">
        <v>1905.9099999999999</v>
      </c>
      <c r="K18" s="16">
        <v>0</v>
      </c>
      <c r="L18" s="16">
        <v>653.4</v>
      </c>
      <c r="M18" s="16">
        <v>76.239999999999995</v>
      </c>
      <c r="N18" s="16">
        <v>0</v>
      </c>
      <c r="O18" s="16">
        <v>0</v>
      </c>
      <c r="P18" s="16">
        <v>0</v>
      </c>
      <c r="Q18" s="16">
        <v>0</v>
      </c>
      <c r="R18" s="16">
        <v>933.48</v>
      </c>
      <c r="S18" s="16">
        <v>612.63</v>
      </c>
      <c r="T18" s="16">
        <v>0</v>
      </c>
      <c r="U18" s="16">
        <v>5985.4500000000007</v>
      </c>
      <c r="V18" s="16">
        <v>2973.21</v>
      </c>
      <c r="W18" s="16">
        <v>0</v>
      </c>
      <c r="X18" s="16">
        <v>0</v>
      </c>
      <c r="Y18" s="16">
        <v>408.41999999999996</v>
      </c>
      <c r="Z18" s="16">
        <v>0</v>
      </c>
      <c r="AA18" s="16">
        <v>8260.56</v>
      </c>
      <c r="AB18" s="16">
        <v>1524.72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K18" s="16">
        <v>171265.87000000002</v>
      </c>
      <c r="AL18" s="16">
        <v>117889.98</v>
      </c>
      <c r="AM18" s="16">
        <v>0</v>
      </c>
      <c r="AN18" s="16">
        <v>2330.7600000000002</v>
      </c>
      <c r="AO18" s="16">
        <v>1924.9599999999998</v>
      </c>
      <c r="AP18" s="16">
        <v>0</v>
      </c>
      <c r="AQ18" s="16">
        <v>659.93</v>
      </c>
      <c r="AR18" s="16">
        <v>77</v>
      </c>
      <c r="AS18" s="16">
        <v>0</v>
      </c>
      <c r="AT18" s="16">
        <v>0</v>
      </c>
      <c r="AU18" s="16">
        <v>0</v>
      </c>
      <c r="AV18" s="16">
        <v>0</v>
      </c>
      <c r="AW18" s="16">
        <v>942.81000000000006</v>
      </c>
      <c r="AX18" s="16">
        <v>618.75</v>
      </c>
      <c r="AY18" s="16">
        <v>0</v>
      </c>
      <c r="AZ18" s="16">
        <v>6045.3000000000011</v>
      </c>
      <c r="BA18" s="16">
        <v>3002.94</v>
      </c>
      <c r="BB18" s="16">
        <v>0</v>
      </c>
      <c r="BC18" s="16">
        <v>0</v>
      </c>
      <c r="BD18" s="16">
        <v>412.49999999999994</v>
      </c>
      <c r="BE18" s="16">
        <v>0</v>
      </c>
      <c r="BF18" s="16">
        <v>8343.16</v>
      </c>
      <c r="BG18" s="16">
        <v>1539.96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0</v>
      </c>
      <c r="CB18" s="16">
        <v>0</v>
      </c>
      <c r="CC18" s="16">
        <v>0</v>
      </c>
      <c r="CD18" s="16">
        <v>0</v>
      </c>
      <c r="CE18" s="16">
        <v>0</v>
      </c>
      <c r="CF18" s="16">
        <v>0</v>
      </c>
      <c r="CG18" s="16">
        <v>0</v>
      </c>
      <c r="CH18" s="16">
        <v>0</v>
      </c>
      <c r="CI18" s="16">
        <v>0</v>
      </c>
      <c r="CK18" s="28" t="s">
        <v>315</v>
      </c>
    </row>
    <row r="19" spans="1:89" x14ac:dyDescent="0.25">
      <c r="A19" s="17">
        <v>16</v>
      </c>
      <c r="B19" s="17">
        <v>16</v>
      </c>
      <c r="C19" s="17" t="s">
        <v>27</v>
      </c>
      <c r="D19" s="18" t="s">
        <v>43</v>
      </c>
      <c r="E19" s="19">
        <v>2814063</v>
      </c>
      <c r="F19" s="16">
        <v>19632.690000000002</v>
      </c>
      <c r="G19" s="16">
        <v>15819.050000000001</v>
      </c>
      <c r="H19" s="16">
        <v>6846.62</v>
      </c>
      <c r="I19" s="16">
        <v>274.43</v>
      </c>
      <c r="J19" s="16">
        <v>136.13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K19" s="16">
        <v>19829.010000000002</v>
      </c>
      <c r="AL19" s="16">
        <v>15977.240000000002</v>
      </c>
      <c r="AM19" s="16">
        <v>6915.08</v>
      </c>
      <c r="AN19" s="16">
        <v>277.17</v>
      </c>
      <c r="AO19" s="16">
        <v>137.49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P19" s="16">
        <v>6692.6200000000008</v>
      </c>
      <c r="BQ19" s="16">
        <v>154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K19" s="28" t="s">
        <v>316</v>
      </c>
    </row>
    <row r="20" spans="1:89" x14ac:dyDescent="0.25">
      <c r="A20" s="17">
        <v>17</v>
      </c>
      <c r="B20" s="17">
        <v>17</v>
      </c>
      <c r="C20" s="17" t="s">
        <v>27</v>
      </c>
      <c r="D20" s="18" t="s">
        <v>44</v>
      </c>
      <c r="E20" s="19">
        <v>2808011</v>
      </c>
      <c r="F20" s="16">
        <v>148822.74</v>
      </c>
      <c r="G20" s="16">
        <v>79721.37</v>
      </c>
      <c r="H20" s="16">
        <v>3761.5699999999997</v>
      </c>
      <c r="I20" s="16">
        <v>1729.73</v>
      </c>
      <c r="J20" s="16">
        <v>476.49999999999994</v>
      </c>
      <c r="K20" s="16">
        <v>0</v>
      </c>
      <c r="L20" s="16">
        <v>196.02</v>
      </c>
      <c r="M20" s="16">
        <v>152.46</v>
      </c>
      <c r="N20" s="16">
        <v>0</v>
      </c>
      <c r="O20" s="16">
        <v>0</v>
      </c>
      <c r="P20" s="16">
        <v>0</v>
      </c>
      <c r="Q20" s="16">
        <v>0</v>
      </c>
      <c r="R20" s="16">
        <v>494.8</v>
      </c>
      <c r="S20" s="16">
        <v>136.16</v>
      </c>
      <c r="T20" s="16">
        <v>0</v>
      </c>
      <c r="U20" s="16">
        <v>9584.2000000000007</v>
      </c>
      <c r="V20" s="16">
        <v>2336.19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K20" s="16">
        <v>150310.96</v>
      </c>
      <c r="AL20" s="16">
        <v>80518.58</v>
      </c>
      <c r="AM20" s="16">
        <v>3799.18</v>
      </c>
      <c r="AN20" s="16">
        <v>1747.02</v>
      </c>
      <c r="AO20" s="16">
        <v>481.25999999999993</v>
      </c>
      <c r="AP20" s="16">
        <v>0</v>
      </c>
      <c r="AQ20" s="16">
        <v>197.98000000000002</v>
      </c>
      <c r="AR20" s="16">
        <v>153.98000000000002</v>
      </c>
      <c r="AS20" s="16">
        <v>0</v>
      </c>
      <c r="AT20" s="16">
        <v>0</v>
      </c>
      <c r="AU20" s="16">
        <v>0</v>
      </c>
      <c r="AV20" s="16">
        <v>0</v>
      </c>
      <c r="AW20" s="16">
        <v>499.74</v>
      </c>
      <c r="AX20" s="16">
        <v>137.52000000000001</v>
      </c>
      <c r="AY20" s="16">
        <v>0</v>
      </c>
      <c r="AZ20" s="16">
        <v>9680.0400000000009</v>
      </c>
      <c r="BA20" s="16">
        <v>2359.5500000000002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P20" s="16">
        <v>3378.87</v>
      </c>
      <c r="BQ20" s="16">
        <v>382.70000000000005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K20" s="28" t="s">
        <v>317</v>
      </c>
    </row>
    <row r="21" spans="1:89" x14ac:dyDescent="0.25">
      <c r="A21" s="17">
        <v>18</v>
      </c>
      <c r="B21" s="17">
        <v>18</v>
      </c>
      <c r="C21" s="17" t="s">
        <v>27</v>
      </c>
      <c r="D21" s="18" t="s">
        <v>45</v>
      </c>
      <c r="E21" s="19">
        <v>2807043</v>
      </c>
      <c r="F21" s="16">
        <v>30998.879999999997</v>
      </c>
      <c r="G21" s="16">
        <v>15955.24</v>
      </c>
      <c r="H21" s="16">
        <v>0</v>
      </c>
      <c r="I21" s="16">
        <v>3459.46</v>
      </c>
      <c r="J21" s="16">
        <v>1565.6300000000003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494.8</v>
      </c>
      <c r="S21" s="16">
        <v>68.08</v>
      </c>
      <c r="T21" s="16">
        <v>0</v>
      </c>
      <c r="U21" s="16">
        <v>1729.74</v>
      </c>
      <c r="V21" s="16">
        <v>353.96999999999997</v>
      </c>
      <c r="W21" s="16">
        <v>0</v>
      </c>
      <c r="X21" s="16">
        <v>0</v>
      </c>
      <c r="Y21" s="16">
        <v>0</v>
      </c>
      <c r="Z21" s="16">
        <v>0</v>
      </c>
      <c r="AA21" s="16">
        <v>1884.96</v>
      </c>
      <c r="AB21" s="16">
        <v>217.84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K21" s="16">
        <v>31308.859999999997</v>
      </c>
      <c r="AL21" s="16">
        <v>16114.789999999999</v>
      </c>
      <c r="AM21" s="16">
        <v>0</v>
      </c>
      <c r="AN21" s="16">
        <v>3494.05</v>
      </c>
      <c r="AO21" s="16">
        <v>1581.2800000000004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499.74</v>
      </c>
      <c r="AX21" s="16">
        <v>68.760000000000005</v>
      </c>
      <c r="AY21" s="16">
        <v>0</v>
      </c>
      <c r="AZ21" s="16">
        <v>1747.03</v>
      </c>
      <c r="BA21" s="16">
        <v>357.49999999999994</v>
      </c>
      <c r="BB21" s="16">
        <v>0</v>
      </c>
      <c r="BC21" s="16">
        <v>0</v>
      </c>
      <c r="BD21" s="16">
        <v>0</v>
      </c>
      <c r="BE21" s="16">
        <v>0</v>
      </c>
      <c r="BF21" s="16">
        <v>1903.8</v>
      </c>
      <c r="BG21" s="16">
        <v>220.01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K21" s="28" t="s">
        <v>318</v>
      </c>
    </row>
    <row r="22" spans="1:89" x14ac:dyDescent="0.25">
      <c r="A22" s="17">
        <v>19</v>
      </c>
      <c r="B22" s="17">
        <v>19</v>
      </c>
      <c r="C22" s="17" t="s">
        <v>27</v>
      </c>
      <c r="D22" s="18" t="s">
        <v>46</v>
      </c>
      <c r="E22" s="19">
        <v>2808043</v>
      </c>
      <c r="F22" s="16">
        <v>25238.07</v>
      </c>
      <c r="G22" s="16">
        <v>18242.190000000002</v>
      </c>
      <c r="H22" s="16">
        <v>0</v>
      </c>
      <c r="I22" s="16">
        <v>8376.2900000000009</v>
      </c>
      <c r="J22" s="16">
        <v>1429.56</v>
      </c>
      <c r="K22" s="16">
        <v>0</v>
      </c>
      <c r="L22" s="16">
        <v>562.32000000000005</v>
      </c>
      <c r="M22" s="16">
        <v>228.7</v>
      </c>
      <c r="N22" s="16">
        <v>0</v>
      </c>
      <c r="O22" s="16">
        <v>0</v>
      </c>
      <c r="P22" s="16">
        <v>0</v>
      </c>
      <c r="Q22" s="16">
        <v>0</v>
      </c>
      <c r="R22" s="16">
        <v>384.62</v>
      </c>
      <c r="S22" s="16">
        <v>136.16</v>
      </c>
      <c r="T22" s="16">
        <v>0</v>
      </c>
      <c r="U22" s="16">
        <v>3817.04</v>
      </c>
      <c r="V22" s="16">
        <v>920.34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K22" s="16">
        <v>25490.45</v>
      </c>
      <c r="AL22" s="16">
        <v>18424.61</v>
      </c>
      <c r="AM22" s="16">
        <v>0</v>
      </c>
      <c r="AN22" s="16">
        <v>8460.0500000000011</v>
      </c>
      <c r="AO22" s="16">
        <v>1443.85</v>
      </c>
      <c r="AP22" s="16">
        <v>0</v>
      </c>
      <c r="AQ22" s="16">
        <v>567.94000000000005</v>
      </c>
      <c r="AR22" s="16">
        <v>230.98</v>
      </c>
      <c r="AS22" s="16">
        <v>0</v>
      </c>
      <c r="AT22" s="16">
        <v>0</v>
      </c>
      <c r="AU22" s="16">
        <v>0</v>
      </c>
      <c r="AV22" s="16">
        <v>0</v>
      </c>
      <c r="AW22" s="16">
        <v>388.46</v>
      </c>
      <c r="AX22" s="16">
        <v>137.52000000000001</v>
      </c>
      <c r="AY22" s="16">
        <v>0</v>
      </c>
      <c r="AZ22" s="16">
        <v>3855.21</v>
      </c>
      <c r="BA22" s="16">
        <v>929.54000000000008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K22" s="28" t="s">
        <v>319</v>
      </c>
    </row>
    <row r="23" spans="1:89" x14ac:dyDescent="0.25">
      <c r="A23" s="17">
        <v>20</v>
      </c>
      <c r="B23" s="17">
        <v>20</v>
      </c>
      <c r="C23" s="17" t="s">
        <v>27</v>
      </c>
      <c r="D23" s="18" t="s">
        <v>47</v>
      </c>
      <c r="E23" s="19">
        <v>2809011</v>
      </c>
      <c r="F23" s="16">
        <v>66204.27</v>
      </c>
      <c r="G23" s="16">
        <v>48736.560000000005</v>
      </c>
      <c r="H23" s="16">
        <v>0</v>
      </c>
      <c r="I23" s="16">
        <v>1153.8499999999999</v>
      </c>
      <c r="J23" s="16">
        <v>272.28999999999996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K23" s="16">
        <v>66866.31</v>
      </c>
      <c r="AL23" s="16">
        <v>49223.920000000006</v>
      </c>
      <c r="AM23" s="16">
        <v>0</v>
      </c>
      <c r="AN23" s="16">
        <v>1165.3799999999999</v>
      </c>
      <c r="AO23" s="16">
        <v>275.01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16">
        <v>0</v>
      </c>
      <c r="CE23" s="16">
        <v>0</v>
      </c>
      <c r="CF23" s="16">
        <v>0</v>
      </c>
      <c r="CG23" s="16">
        <v>0</v>
      </c>
      <c r="CH23" s="16">
        <v>0</v>
      </c>
      <c r="CI23" s="16">
        <v>0</v>
      </c>
      <c r="CK23" s="28" t="s">
        <v>320</v>
      </c>
    </row>
    <row r="24" spans="1:89" x14ac:dyDescent="0.25">
      <c r="A24" s="17">
        <v>21</v>
      </c>
      <c r="B24" s="17">
        <v>21</v>
      </c>
      <c r="C24" s="17" t="s">
        <v>27</v>
      </c>
      <c r="D24" s="18" t="s">
        <v>48</v>
      </c>
      <c r="E24" s="19">
        <v>2803043</v>
      </c>
      <c r="F24" s="16">
        <v>64000.53</v>
      </c>
      <c r="G24" s="16">
        <v>39534.19</v>
      </c>
      <c r="H24" s="16">
        <v>1382.17</v>
      </c>
      <c r="I24" s="16">
        <v>0</v>
      </c>
      <c r="J24" s="16">
        <v>0</v>
      </c>
      <c r="K24" s="16">
        <v>0</v>
      </c>
      <c r="L24" s="16">
        <v>2431.44</v>
      </c>
      <c r="M24" s="16">
        <v>686.11999999999989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1153.8499999999999</v>
      </c>
      <c r="V24" s="16">
        <v>566.34</v>
      </c>
      <c r="W24" s="16">
        <v>0</v>
      </c>
      <c r="X24" s="16">
        <v>0</v>
      </c>
      <c r="Y24" s="16">
        <v>0</v>
      </c>
      <c r="Z24" s="16">
        <v>0</v>
      </c>
      <c r="AA24" s="16">
        <v>784.08</v>
      </c>
      <c r="AB24" s="16">
        <v>435.6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K24" s="16">
        <v>64640.53</v>
      </c>
      <c r="AL24" s="16">
        <v>39929.53</v>
      </c>
      <c r="AM24" s="16">
        <v>1395.99</v>
      </c>
      <c r="AN24" s="16">
        <v>0</v>
      </c>
      <c r="AO24" s="16">
        <v>0</v>
      </c>
      <c r="AP24" s="16">
        <v>0</v>
      </c>
      <c r="AQ24" s="16">
        <v>2455.75</v>
      </c>
      <c r="AR24" s="16">
        <v>692.9799999999999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1165.3799999999999</v>
      </c>
      <c r="BA24" s="16">
        <v>572</v>
      </c>
      <c r="BB24" s="16">
        <v>0</v>
      </c>
      <c r="BC24" s="16">
        <v>0</v>
      </c>
      <c r="BD24" s="16">
        <v>0</v>
      </c>
      <c r="BE24" s="16">
        <v>0</v>
      </c>
      <c r="BF24" s="16">
        <v>791.92000000000007</v>
      </c>
      <c r="BG24" s="16">
        <v>439.95000000000005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P24" s="16">
        <v>1130.42</v>
      </c>
      <c r="BQ24" s="16">
        <v>251.75000000000003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K24" s="28" t="s">
        <v>321</v>
      </c>
    </row>
    <row r="25" spans="1:89" x14ac:dyDescent="0.25">
      <c r="A25" s="17">
        <v>22</v>
      </c>
      <c r="B25" s="17">
        <v>22</v>
      </c>
      <c r="C25" s="17" t="s">
        <v>27</v>
      </c>
      <c r="D25" s="18" t="s">
        <v>49</v>
      </c>
      <c r="E25" s="19">
        <v>2807021</v>
      </c>
      <c r="F25" s="16">
        <v>50301.9</v>
      </c>
      <c r="G25" s="16">
        <v>35068.600000000006</v>
      </c>
      <c r="H25" s="16">
        <v>0</v>
      </c>
      <c r="I25" s="16">
        <v>1455.3000000000002</v>
      </c>
      <c r="J25" s="16">
        <v>272.28999999999996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2195.4300000000003</v>
      </c>
      <c r="V25" s="16">
        <v>566.30999999999995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K25" s="16">
        <v>50804.91</v>
      </c>
      <c r="AL25" s="16">
        <v>35419.280000000006</v>
      </c>
      <c r="AM25" s="16">
        <v>0</v>
      </c>
      <c r="AN25" s="16">
        <v>1469.8500000000001</v>
      </c>
      <c r="AO25" s="16">
        <v>275.01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2217.38</v>
      </c>
      <c r="BA25" s="16">
        <v>571.96999999999991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K25" s="28" t="s">
        <v>322</v>
      </c>
    </row>
    <row r="26" spans="1:89" x14ac:dyDescent="0.25">
      <c r="A26" s="17">
        <v>23</v>
      </c>
      <c r="B26" s="17">
        <v>23</v>
      </c>
      <c r="C26" s="17" t="s">
        <v>27</v>
      </c>
      <c r="D26" s="18" t="s">
        <v>50</v>
      </c>
      <c r="E26" s="19">
        <v>2810023</v>
      </c>
      <c r="F26" s="16">
        <v>37119.06</v>
      </c>
      <c r="G26" s="16">
        <v>21019.51</v>
      </c>
      <c r="H26" s="16">
        <v>0</v>
      </c>
      <c r="I26" s="16">
        <v>0</v>
      </c>
      <c r="J26" s="16">
        <v>0</v>
      </c>
      <c r="K26" s="16">
        <v>0</v>
      </c>
      <c r="L26" s="16">
        <v>366.3</v>
      </c>
      <c r="M26" s="16">
        <v>76.239999999999995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K26" s="16">
        <v>37490.25</v>
      </c>
      <c r="AL26" s="16">
        <v>21229.699999999997</v>
      </c>
      <c r="AM26" s="16">
        <v>0</v>
      </c>
      <c r="AN26" s="16">
        <v>0</v>
      </c>
      <c r="AO26" s="16">
        <v>0</v>
      </c>
      <c r="AP26" s="16">
        <v>0</v>
      </c>
      <c r="AQ26" s="16">
        <v>369.96000000000004</v>
      </c>
      <c r="AR26" s="16">
        <v>77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K26" s="28" t="s">
        <v>323</v>
      </c>
    </row>
    <row r="27" spans="1:89" x14ac:dyDescent="0.25">
      <c r="A27" s="17">
        <v>24</v>
      </c>
      <c r="B27" s="17">
        <v>24</v>
      </c>
      <c r="C27" s="17" t="s">
        <v>27</v>
      </c>
      <c r="D27" s="18" t="s">
        <v>51</v>
      </c>
      <c r="E27" s="19">
        <v>2815063</v>
      </c>
      <c r="F27" s="16">
        <v>20032.650000000001</v>
      </c>
      <c r="G27" s="16">
        <v>11925.51</v>
      </c>
      <c r="H27" s="16">
        <v>0</v>
      </c>
      <c r="I27" s="16">
        <v>0</v>
      </c>
      <c r="J27" s="16">
        <v>1089.1600000000001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136.13</v>
      </c>
      <c r="T27" s="16">
        <v>0</v>
      </c>
      <c r="U27" s="16">
        <v>0</v>
      </c>
      <c r="V27" s="16">
        <v>566.37</v>
      </c>
      <c r="W27" s="16">
        <v>0</v>
      </c>
      <c r="X27" s="16">
        <v>0</v>
      </c>
      <c r="Y27" s="16">
        <v>272.32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K27" s="16">
        <v>20232.97</v>
      </c>
      <c r="AL27" s="16">
        <v>12044.76</v>
      </c>
      <c r="AM27" s="16">
        <v>0</v>
      </c>
      <c r="AN27" s="16">
        <v>0</v>
      </c>
      <c r="AO27" s="16">
        <v>1100.0500000000002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137.49</v>
      </c>
      <c r="AY27" s="16">
        <v>0</v>
      </c>
      <c r="AZ27" s="16">
        <v>0</v>
      </c>
      <c r="BA27" s="16">
        <v>572.03</v>
      </c>
      <c r="BB27" s="16">
        <v>0</v>
      </c>
      <c r="BC27" s="16">
        <v>0</v>
      </c>
      <c r="BD27" s="16">
        <v>275.04000000000002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K27" s="28" t="s">
        <v>324</v>
      </c>
    </row>
    <row r="28" spans="1:89" x14ac:dyDescent="0.25">
      <c r="A28" s="17">
        <v>25</v>
      </c>
      <c r="B28" s="17">
        <v>25</v>
      </c>
      <c r="C28" s="17" t="s">
        <v>27</v>
      </c>
      <c r="D28" s="18" t="s">
        <v>52</v>
      </c>
      <c r="E28" s="19">
        <v>2815073</v>
      </c>
      <c r="F28" s="16">
        <v>22443.3</v>
      </c>
      <c r="G28" s="16">
        <v>12633.460000000003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K28" s="16">
        <v>22667.73</v>
      </c>
      <c r="AL28" s="16">
        <v>12759.790000000003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K28" s="28" t="s">
        <v>325</v>
      </c>
    </row>
    <row r="29" spans="1:89" x14ac:dyDescent="0.25">
      <c r="A29" s="17">
        <v>26</v>
      </c>
      <c r="B29" s="17">
        <v>26</v>
      </c>
      <c r="C29" s="17" t="s">
        <v>27</v>
      </c>
      <c r="D29" s="18" t="s">
        <v>53</v>
      </c>
      <c r="E29" s="19">
        <v>2804063</v>
      </c>
      <c r="F29" s="16">
        <v>20047.5</v>
      </c>
      <c r="G29" s="16">
        <v>10509.69</v>
      </c>
      <c r="H29" s="16">
        <v>235.62</v>
      </c>
      <c r="I29" s="16">
        <v>274.43</v>
      </c>
      <c r="J29" s="16">
        <v>136.13</v>
      </c>
      <c r="K29" s="16">
        <v>0</v>
      </c>
      <c r="L29" s="16">
        <v>471.24</v>
      </c>
      <c r="M29" s="16">
        <v>76.239999999999995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K29" s="16">
        <v>20247.97</v>
      </c>
      <c r="AL29" s="16">
        <v>10614.78</v>
      </c>
      <c r="AM29" s="16">
        <v>237.97</v>
      </c>
      <c r="AN29" s="16">
        <v>277.17</v>
      </c>
      <c r="AO29" s="16">
        <v>137.49</v>
      </c>
      <c r="AP29" s="16">
        <v>0</v>
      </c>
      <c r="AQ29" s="16">
        <v>475.95</v>
      </c>
      <c r="AR29" s="16">
        <v>77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P29" s="16">
        <v>235.62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K29" s="28" t="s">
        <v>326</v>
      </c>
    </row>
    <row r="30" spans="1:89" x14ac:dyDescent="0.25">
      <c r="A30" s="17">
        <v>27</v>
      </c>
      <c r="B30" s="17">
        <v>27</v>
      </c>
      <c r="C30" s="17" t="s">
        <v>27</v>
      </c>
      <c r="D30" s="18" t="s">
        <v>54</v>
      </c>
      <c r="E30" s="19">
        <v>2815083</v>
      </c>
      <c r="F30" s="16">
        <v>117892.17</v>
      </c>
      <c r="G30" s="16">
        <v>72533.320000000007</v>
      </c>
      <c r="H30" s="16">
        <v>1286.99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K30" s="16">
        <v>119071.09</v>
      </c>
      <c r="AL30" s="16">
        <v>73258.650000000009</v>
      </c>
      <c r="AM30" s="16">
        <v>1299.8499999999999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P30" s="16">
        <v>943.09999999999991</v>
      </c>
      <c r="BQ30" s="16">
        <v>343.89000000000004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0</v>
      </c>
      <c r="CK30" s="28" t="s">
        <v>327</v>
      </c>
    </row>
    <row r="31" spans="1:89" x14ac:dyDescent="0.25">
      <c r="A31" s="17">
        <v>28</v>
      </c>
      <c r="B31" s="17">
        <v>28</v>
      </c>
      <c r="C31" s="17" t="s">
        <v>27</v>
      </c>
      <c r="D31" s="18" t="s">
        <v>55</v>
      </c>
      <c r="E31" s="19">
        <v>2810011</v>
      </c>
      <c r="F31" s="16">
        <v>93907.44</v>
      </c>
      <c r="G31" s="16">
        <v>70627.5</v>
      </c>
      <c r="H31" s="16">
        <v>0</v>
      </c>
      <c r="I31" s="16">
        <v>0</v>
      </c>
      <c r="J31" s="16">
        <v>0</v>
      </c>
      <c r="K31" s="16">
        <v>0</v>
      </c>
      <c r="L31" s="16">
        <v>837.54</v>
      </c>
      <c r="M31" s="16">
        <v>381.19999999999993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K31" s="16">
        <v>94846.510000000009</v>
      </c>
      <c r="AL31" s="16">
        <v>71333.77</v>
      </c>
      <c r="AM31" s="16">
        <v>0</v>
      </c>
      <c r="AN31" s="16">
        <v>0</v>
      </c>
      <c r="AO31" s="16">
        <v>0</v>
      </c>
      <c r="AP31" s="16">
        <v>0</v>
      </c>
      <c r="AQ31" s="16">
        <v>845.91</v>
      </c>
      <c r="AR31" s="16">
        <v>385.00999999999993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K31" s="28" t="s">
        <v>328</v>
      </c>
    </row>
    <row r="32" spans="1:89" x14ac:dyDescent="0.25">
      <c r="A32" s="17">
        <v>29</v>
      </c>
      <c r="B32" s="17">
        <v>29</v>
      </c>
      <c r="C32" s="17" t="s">
        <v>27</v>
      </c>
      <c r="D32" s="18" t="s">
        <v>56</v>
      </c>
      <c r="E32" s="19">
        <v>2811043</v>
      </c>
      <c r="F32" s="16">
        <v>103317.39000000001</v>
      </c>
      <c r="G32" s="16">
        <v>60879.829999999994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686.07</v>
      </c>
      <c r="V32" s="16">
        <v>70.8</v>
      </c>
      <c r="W32" s="16">
        <v>0</v>
      </c>
      <c r="X32" s="16">
        <v>0</v>
      </c>
      <c r="Y32" s="16">
        <v>0</v>
      </c>
      <c r="Z32" s="16">
        <v>0</v>
      </c>
      <c r="AA32" s="16">
        <v>784.08</v>
      </c>
      <c r="AB32" s="16">
        <v>435.6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K32" s="16">
        <v>104350.56000000001</v>
      </c>
      <c r="AL32" s="16">
        <v>61488.619999999995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692.93000000000006</v>
      </c>
      <c r="BA32" s="16">
        <v>71.5</v>
      </c>
      <c r="BB32" s="16">
        <v>0</v>
      </c>
      <c r="BC32" s="16">
        <v>0</v>
      </c>
      <c r="BD32" s="16">
        <v>0</v>
      </c>
      <c r="BE32" s="16">
        <v>0</v>
      </c>
      <c r="BF32" s="16">
        <v>791.92000000000007</v>
      </c>
      <c r="BG32" s="16">
        <v>439.95000000000005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K32" s="28" t="s">
        <v>329</v>
      </c>
    </row>
    <row r="33" spans="1:89" x14ac:dyDescent="0.25">
      <c r="A33" s="17">
        <v>30</v>
      </c>
      <c r="B33" s="17">
        <v>30</v>
      </c>
      <c r="C33" s="17" t="s">
        <v>27</v>
      </c>
      <c r="D33" s="18" t="s">
        <v>57</v>
      </c>
      <c r="E33" s="19">
        <v>2812011</v>
      </c>
      <c r="F33" s="16">
        <v>51163.199999999997</v>
      </c>
      <c r="G33" s="16">
        <v>35994.240000000005</v>
      </c>
      <c r="H33" s="16">
        <v>918.24</v>
      </c>
      <c r="I33" s="16">
        <v>8538.4699999999993</v>
      </c>
      <c r="J33" s="16">
        <v>2042.28</v>
      </c>
      <c r="K33" s="16">
        <v>0</v>
      </c>
      <c r="L33" s="16">
        <v>0</v>
      </c>
      <c r="M33" s="16">
        <v>609.88</v>
      </c>
      <c r="N33" s="16">
        <v>0</v>
      </c>
      <c r="O33" s="16">
        <v>384.62</v>
      </c>
      <c r="P33" s="16">
        <v>76.239999999999995</v>
      </c>
      <c r="Q33" s="16">
        <v>0</v>
      </c>
      <c r="R33" s="16">
        <v>494.8</v>
      </c>
      <c r="S33" s="16">
        <v>68.08</v>
      </c>
      <c r="T33" s="16">
        <v>0</v>
      </c>
      <c r="U33" s="16">
        <v>7467.7900000000009</v>
      </c>
      <c r="V33" s="16">
        <v>3114.8100000000004</v>
      </c>
      <c r="W33" s="16">
        <v>0</v>
      </c>
      <c r="X33" s="16">
        <v>205.82</v>
      </c>
      <c r="Y33" s="16">
        <v>136.13</v>
      </c>
      <c r="Z33" s="16">
        <v>0</v>
      </c>
      <c r="AA33" s="16">
        <v>5963.76</v>
      </c>
      <c r="AB33" s="16">
        <v>1524.7199999999998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K33" s="16">
        <v>51674.829999999994</v>
      </c>
      <c r="AL33" s="16">
        <v>36354.180000000008</v>
      </c>
      <c r="AM33" s="16">
        <v>927.42</v>
      </c>
      <c r="AN33" s="16">
        <v>8623.8499999999985</v>
      </c>
      <c r="AO33" s="16">
        <v>2062.6999999999998</v>
      </c>
      <c r="AP33" s="16">
        <v>0</v>
      </c>
      <c r="AQ33" s="16">
        <v>0</v>
      </c>
      <c r="AR33" s="16">
        <v>615.97</v>
      </c>
      <c r="AS33" s="16">
        <v>0</v>
      </c>
      <c r="AT33" s="16">
        <v>388.46</v>
      </c>
      <c r="AU33" s="16">
        <v>77</v>
      </c>
      <c r="AV33" s="16">
        <v>0</v>
      </c>
      <c r="AW33" s="16">
        <v>499.74</v>
      </c>
      <c r="AX33" s="16">
        <v>68.760000000000005</v>
      </c>
      <c r="AY33" s="16">
        <v>0</v>
      </c>
      <c r="AZ33" s="16">
        <v>7542.4600000000009</v>
      </c>
      <c r="BA33" s="16">
        <v>3145.9500000000003</v>
      </c>
      <c r="BB33" s="16">
        <v>0</v>
      </c>
      <c r="BC33" s="16">
        <v>207.87</v>
      </c>
      <c r="BD33" s="16">
        <v>137.49</v>
      </c>
      <c r="BE33" s="16">
        <v>0</v>
      </c>
      <c r="BF33" s="16">
        <v>6023.39</v>
      </c>
      <c r="BG33" s="16">
        <v>1539.9599999999998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P33" s="16">
        <v>836.55</v>
      </c>
      <c r="BQ33" s="16">
        <v>81.69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K33" s="28" t="s">
        <v>330</v>
      </c>
    </row>
    <row r="34" spans="1:89" x14ac:dyDescent="0.25">
      <c r="A34" s="17">
        <v>31</v>
      </c>
      <c r="B34" s="17">
        <v>31</v>
      </c>
      <c r="C34" s="17" t="s">
        <v>27</v>
      </c>
      <c r="D34" s="18" t="s">
        <v>58</v>
      </c>
      <c r="E34" s="19">
        <v>2813043</v>
      </c>
      <c r="F34" s="16">
        <v>105591.42000000001</v>
      </c>
      <c r="G34" s="16">
        <v>70600.140000000014</v>
      </c>
      <c r="H34" s="16">
        <v>415.31</v>
      </c>
      <c r="I34" s="16">
        <v>769.23</v>
      </c>
      <c r="J34" s="16">
        <v>204.20999999999998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2141.37</v>
      </c>
      <c r="V34" s="16">
        <v>353.97</v>
      </c>
      <c r="W34" s="16">
        <v>0</v>
      </c>
      <c r="X34" s="16">
        <v>0</v>
      </c>
      <c r="Y34" s="16">
        <v>0</v>
      </c>
      <c r="Z34" s="16">
        <v>0</v>
      </c>
      <c r="AA34" s="16">
        <v>784.08</v>
      </c>
      <c r="AB34" s="16">
        <v>435.6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K34" s="16">
        <v>106647.33000000002</v>
      </c>
      <c r="AL34" s="16">
        <v>71306.140000000014</v>
      </c>
      <c r="AM34" s="16">
        <v>419.46</v>
      </c>
      <c r="AN34" s="16">
        <v>776.92000000000007</v>
      </c>
      <c r="AO34" s="16">
        <v>206.24999999999997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2162.7799999999997</v>
      </c>
      <c r="BA34" s="16">
        <v>357.5</v>
      </c>
      <c r="BB34" s="16">
        <v>0</v>
      </c>
      <c r="BC34" s="16">
        <v>0</v>
      </c>
      <c r="BD34" s="16">
        <v>0</v>
      </c>
      <c r="BE34" s="16">
        <v>0</v>
      </c>
      <c r="BF34" s="16">
        <v>791.92000000000007</v>
      </c>
      <c r="BG34" s="16">
        <v>439.95000000000005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P34" s="16">
        <v>333.63</v>
      </c>
      <c r="BQ34" s="16">
        <v>81.680000000000007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K34" s="28" t="s">
        <v>331</v>
      </c>
    </row>
    <row r="35" spans="1:89" x14ac:dyDescent="0.25">
      <c r="A35" s="17">
        <v>32</v>
      </c>
      <c r="B35" s="17">
        <v>32</v>
      </c>
      <c r="C35" s="17" t="s">
        <v>27</v>
      </c>
      <c r="D35" s="18" t="s">
        <v>59</v>
      </c>
      <c r="E35" s="19">
        <v>2862011</v>
      </c>
      <c r="F35" s="16">
        <v>822540.50999999989</v>
      </c>
      <c r="G35" s="16">
        <v>532400.41000000015</v>
      </c>
      <c r="H35" s="16">
        <v>3487.06</v>
      </c>
      <c r="I35" s="16">
        <v>7249.4900000000007</v>
      </c>
      <c r="J35" s="16">
        <v>2586.77</v>
      </c>
      <c r="K35" s="16">
        <v>0</v>
      </c>
      <c r="L35" s="16">
        <v>1124.6399999999999</v>
      </c>
      <c r="M35" s="16">
        <v>304.95999999999998</v>
      </c>
      <c r="N35" s="16">
        <v>0</v>
      </c>
      <c r="O35" s="16">
        <v>0</v>
      </c>
      <c r="P35" s="16">
        <v>0</v>
      </c>
      <c r="Q35" s="16">
        <v>0</v>
      </c>
      <c r="R35" s="16">
        <v>4532.22</v>
      </c>
      <c r="S35" s="16">
        <v>1974.1399999999999</v>
      </c>
      <c r="T35" s="16">
        <v>0</v>
      </c>
      <c r="U35" s="16">
        <v>61602.92</v>
      </c>
      <c r="V35" s="16">
        <v>30086.67</v>
      </c>
      <c r="W35" s="16">
        <v>0</v>
      </c>
      <c r="X35" s="16">
        <v>3405.3900000000003</v>
      </c>
      <c r="Y35" s="16">
        <v>1497.52</v>
      </c>
      <c r="Z35" s="16">
        <v>0</v>
      </c>
      <c r="AA35" s="16">
        <v>9464.4000000000015</v>
      </c>
      <c r="AB35" s="16">
        <v>1960.32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K35" s="16">
        <v>830765.90999999992</v>
      </c>
      <c r="AL35" s="16">
        <v>537724.41000000015</v>
      </c>
      <c r="AM35" s="16">
        <v>3521.93</v>
      </c>
      <c r="AN35" s="16">
        <v>7321.9800000000005</v>
      </c>
      <c r="AO35" s="16">
        <v>2612.63</v>
      </c>
      <c r="AP35" s="16">
        <v>0</v>
      </c>
      <c r="AQ35" s="16">
        <v>1135.8799999999999</v>
      </c>
      <c r="AR35" s="16">
        <v>308</v>
      </c>
      <c r="AS35" s="16">
        <v>0</v>
      </c>
      <c r="AT35" s="16">
        <v>0</v>
      </c>
      <c r="AU35" s="16">
        <v>0</v>
      </c>
      <c r="AV35" s="16">
        <v>0</v>
      </c>
      <c r="AW35" s="16">
        <v>4577.54</v>
      </c>
      <c r="AX35" s="16">
        <v>1993.8799999999999</v>
      </c>
      <c r="AY35" s="16">
        <v>0</v>
      </c>
      <c r="AZ35" s="16">
        <v>62218.939999999995</v>
      </c>
      <c r="BA35" s="16">
        <v>30387.53</v>
      </c>
      <c r="BB35" s="16">
        <v>0</v>
      </c>
      <c r="BC35" s="16">
        <v>3439.4400000000005</v>
      </c>
      <c r="BD35" s="16">
        <v>1512.49</v>
      </c>
      <c r="BE35" s="16">
        <v>0</v>
      </c>
      <c r="BF35" s="16">
        <v>9559.0400000000009</v>
      </c>
      <c r="BG35" s="16">
        <v>1979.9199999999998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P35" s="16">
        <v>2821.25</v>
      </c>
      <c r="BQ35" s="16">
        <v>665.81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K35" s="28" t="s">
        <v>332</v>
      </c>
    </row>
    <row r="36" spans="1:89" x14ac:dyDescent="0.25">
      <c r="A36" s="17">
        <v>33</v>
      </c>
      <c r="B36" s="17">
        <v>33</v>
      </c>
      <c r="C36" s="17" t="s">
        <v>27</v>
      </c>
      <c r="D36" s="18" t="s">
        <v>60</v>
      </c>
      <c r="E36" s="19">
        <v>2814093</v>
      </c>
      <c r="F36" s="16">
        <v>59695.020000000004</v>
      </c>
      <c r="G36" s="16">
        <v>38499.43</v>
      </c>
      <c r="H36" s="16">
        <v>0</v>
      </c>
      <c r="I36" s="16">
        <v>494.8</v>
      </c>
      <c r="J36" s="16">
        <v>68.08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K36" s="16">
        <v>60291.97</v>
      </c>
      <c r="AL36" s="16">
        <v>38884.42</v>
      </c>
      <c r="AM36" s="16">
        <v>0</v>
      </c>
      <c r="AN36" s="16">
        <v>499.74</v>
      </c>
      <c r="AO36" s="16">
        <v>68.760000000000005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K36" s="28" t="s">
        <v>333</v>
      </c>
    </row>
    <row r="37" spans="1:89" x14ac:dyDescent="0.25">
      <c r="A37" s="17">
        <v>34</v>
      </c>
      <c r="B37" s="17">
        <v>34</v>
      </c>
      <c r="C37" s="17" t="s">
        <v>27</v>
      </c>
      <c r="D37" s="18" t="s">
        <v>61</v>
      </c>
      <c r="E37" s="19">
        <v>2809053</v>
      </c>
      <c r="F37" s="16">
        <v>48803.040000000001</v>
      </c>
      <c r="G37" s="16">
        <v>29868.350000000002</v>
      </c>
      <c r="H37" s="16">
        <v>0</v>
      </c>
      <c r="I37" s="16">
        <v>879.42000000000007</v>
      </c>
      <c r="J37" s="16">
        <v>1089.22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152.46</v>
      </c>
      <c r="Q37" s="16">
        <v>0</v>
      </c>
      <c r="R37" s="16">
        <v>494.8</v>
      </c>
      <c r="S37" s="16">
        <v>136.16</v>
      </c>
      <c r="T37" s="16">
        <v>0</v>
      </c>
      <c r="U37" s="16">
        <v>3101.87</v>
      </c>
      <c r="V37" s="16">
        <v>1911.4499999999998</v>
      </c>
      <c r="W37" s="16">
        <v>0</v>
      </c>
      <c r="X37" s="16">
        <v>0</v>
      </c>
      <c r="Y37" s="16">
        <v>0</v>
      </c>
      <c r="Z37" s="16">
        <v>0</v>
      </c>
      <c r="AA37" s="16">
        <v>2613.6</v>
      </c>
      <c r="AB37" s="16">
        <v>217.84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K37" s="16">
        <v>49291.07</v>
      </c>
      <c r="AL37" s="16">
        <v>30167.030000000002</v>
      </c>
      <c r="AM37" s="16">
        <v>0</v>
      </c>
      <c r="AN37" s="16">
        <v>888.21</v>
      </c>
      <c r="AO37" s="16">
        <v>1100.1100000000001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153.98000000000002</v>
      </c>
      <c r="AV37" s="16">
        <v>0</v>
      </c>
      <c r="AW37" s="16">
        <v>499.74</v>
      </c>
      <c r="AX37" s="16">
        <v>137.52000000000001</v>
      </c>
      <c r="AY37" s="16">
        <v>0</v>
      </c>
      <c r="AZ37" s="16">
        <v>3132.88</v>
      </c>
      <c r="BA37" s="16">
        <v>1930.5599999999997</v>
      </c>
      <c r="BB37" s="16">
        <v>0</v>
      </c>
      <c r="BC37" s="16">
        <v>0</v>
      </c>
      <c r="BD37" s="16">
        <v>0</v>
      </c>
      <c r="BE37" s="16">
        <v>0</v>
      </c>
      <c r="BF37" s="16">
        <v>2639.73</v>
      </c>
      <c r="BG37" s="16">
        <v>220.01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K37" s="28" t="s">
        <v>334</v>
      </c>
    </row>
    <row r="38" spans="1:89" x14ac:dyDescent="0.25">
      <c r="A38" s="17">
        <v>35</v>
      </c>
      <c r="B38" s="17">
        <v>35</v>
      </c>
      <c r="C38" s="17" t="s">
        <v>27</v>
      </c>
      <c r="D38" s="18" t="s">
        <v>62</v>
      </c>
      <c r="E38" s="19">
        <v>2816023</v>
      </c>
      <c r="F38" s="16">
        <v>40558.319999999992</v>
      </c>
      <c r="G38" s="16">
        <v>24232.25</v>
      </c>
      <c r="H38" s="16">
        <v>381.09999999999997</v>
      </c>
      <c r="I38" s="16">
        <v>0</v>
      </c>
      <c r="J38" s="16">
        <v>0</v>
      </c>
      <c r="K38" s="16">
        <v>0</v>
      </c>
      <c r="L38" s="16">
        <v>1215.72</v>
      </c>
      <c r="M38" s="16">
        <v>1219.7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1097.72</v>
      </c>
      <c r="V38" s="16">
        <v>283.14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K38" s="16">
        <v>40963.899999999994</v>
      </c>
      <c r="AL38" s="16">
        <v>24474.57</v>
      </c>
      <c r="AM38" s="16">
        <v>384.90999999999997</v>
      </c>
      <c r="AN38" s="16">
        <v>0</v>
      </c>
      <c r="AO38" s="16">
        <v>0</v>
      </c>
      <c r="AP38" s="16">
        <v>0</v>
      </c>
      <c r="AQ38" s="16">
        <v>1227.8700000000001</v>
      </c>
      <c r="AR38" s="16">
        <v>1231.8900000000001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1108.69</v>
      </c>
      <c r="BA38" s="16">
        <v>285.96999999999997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P38" s="16">
        <v>326.7</v>
      </c>
      <c r="BQ38" s="16">
        <v>54.4</v>
      </c>
      <c r="BR38" s="16">
        <v>0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6">
        <v>0</v>
      </c>
      <c r="CF38" s="16">
        <v>0</v>
      </c>
      <c r="CG38" s="16">
        <v>0</v>
      </c>
      <c r="CH38" s="16">
        <v>0</v>
      </c>
      <c r="CI38" s="16">
        <v>0</v>
      </c>
      <c r="CK38" s="28" t="s">
        <v>335</v>
      </c>
    </row>
    <row r="39" spans="1:89" x14ac:dyDescent="0.25">
      <c r="A39" s="17">
        <v>36</v>
      </c>
      <c r="B39" s="17">
        <v>36</v>
      </c>
      <c r="C39" s="17" t="s">
        <v>27</v>
      </c>
      <c r="D39" s="18" t="s">
        <v>63</v>
      </c>
      <c r="E39" s="19">
        <v>2815011</v>
      </c>
      <c r="F39" s="16">
        <v>144972.63000000003</v>
      </c>
      <c r="G39" s="16">
        <v>102183.79</v>
      </c>
      <c r="H39" s="16">
        <v>0</v>
      </c>
      <c r="I39" s="16">
        <v>2334.7200000000003</v>
      </c>
      <c r="J39" s="16">
        <v>544.57999999999993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76.239999999999995</v>
      </c>
      <c r="Q39" s="16">
        <v>0</v>
      </c>
      <c r="R39" s="16">
        <v>1043.6600000000001</v>
      </c>
      <c r="S39" s="16">
        <v>476.46999999999997</v>
      </c>
      <c r="T39" s="16">
        <v>0</v>
      </c>
      <c r="U39" s="16">
        <v>6646.57</v>
      </c>
      <c r="V39" s="16">
        <v>2123.7600000000002</v>
      </c>
      <c r="W39" s="16">
        <v>0</v>
      </c>
      <c r="X39" s="16">
        <v>0</v>
      </c>
      <c r="Y39" s="16">
        <v>0</v>
      </c>
      <c r="Z39" s="16">
        <v>0</v>
      </c>
      <c r="AA39" s="16">
        <v>1465.2</v>
      </c>
      <c r="AB39" s="16">
        <v>217.84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K39" s="16">
        <v>146422.35000000003</v>
      </c>
      <c r="AL39" s="16">
        <v>103205.62</v>
      </c>
      <c r="AM39" s="16">
        <v>0</v>
      </c>
      <c r="AN39" s="16">
        <v>2358.0600000000004</v>
      </c>
      <c r="AO39" s="16">
        <v>550.02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77</v>
      </c>
      <c r="AV39" s="16">
        <v>0</v>
      </c>
      <c r="AW39" s="16">
        <v>1054.0900000000001</v>
      </c>
      <c r="AX39" s="16">
        <v>481.22999999999996</v>
      </c>
      <c r="AY39" s="16">
        <v>0</v>
      </c>
      <c r="AZ39" s="16">
        <v>6713.03</v>
      </c>
      <c r="BA39" s="16">
        <v>2144.9900000000002</v>
      </c>
      <c r="BB39" s="16">
        <v>0</v>
      </c>
      <c r="BC39" s="16">
        <v>0</v>
      </c>
      <c r="BD39" s="16">
        <v>0</v>
      </c>
      <c r="BE39" s="16">
        <v>0</v>
      </c>
      <c r="BF39" s="16">
        <v>1479.8500000000001</v>
      </c>
      <c r="BG39" s="16">
        <v>220.01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16">
        <v>0</v>
      </c>
      <c r="CE39" s="16">
        <v>0</v>
      </c>
      <c r="CF39" s="16">
        <v>0</v>
      </c>
      <c r="CG39" s="16">
        <v>0</v>
      </c>
      <c r="CH39" s="16">
        <v>0</v>
      </c>
      <c r="CI39" s="16">
        <v>0</v>
      </c>
      <c r="CK39" s="28" t="s">
        <v>336</v>
      </c>
    </row>
    <row r="40" spans="1:89" x14ac:dyDescent="0.25">
      <c r="A40" s="17">
        <v>37</v>
      </c>
      <c r="B40" s="17">
        <v>37</v>
      </c>
      <c r="C40" s="17" t="s">
        <v>27</v>
      </c>
      <c r="D40" s="18" t="s">
        <v>64</v>
      </c>
      <c r="E40" s="19">
        <v>2804073</v>
      </c>
      <c r="F40" s="16">
        <v>98403.029999999984</v>
      </c>
      <c r="G40" s="16">
        <v>57449.490000000005</v>
      </c>
      <c r="H40" s="16">
        <v>0</v>
      </c>
      <c r="I40" s="16">
        <v>6122.66</v>
      </c>
      <c r="J40" s="16">
        <v>1089.19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1675.67</v>
      </c>
      <c r="S40" s="16">
        <v>204.24</v>
      </c>
      <c r="T40" s="16">
        <v>0</v>
      </c>
      <c r="U40" s="16">
        <v>5875.2800000000007</v>
      </c>
      <c r="V40" s="16">
        <v>1840.4999999999995</v>
      </c>
      <c r="W40" s="16">
        <v>0</v>
      </c>
      <c r="X40" s="16">
        <v>796.26</v>
      </c>
      <c r="Y40" s="16">
        <v>340.34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K40" s="16">
        <v>99387.059999999983</v>
      </c>
      <c r="AL40" s="16">
        <v>58023.98</v>
      </c>
      <c r="AM40" s="16">
        <v>0</v>
      </c>
      <c r="AN40" s="16">
        <v>6183.88</v>
      </c>
      <c r="AO40" s="16">
        <v>1100.0800000000002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1692.42</v>
      </c>
      <c r="AX40" s="16">
        <v>206.28</v>
      </c>
      <c r="AY40" s="16">
        <v>0</v>
      </c>
      <c r="AZ40" s="16">
        <v>5934.0300000000007</v>
      </c>
      <c r="BA40" s="16">
        <v>1858.8999999999996</v>
      </c>
      <c r="BB40" s="16">
        <v>0</v>
      </c>
      <c r="BC40" s="16">
        <v>804.22</v>
      </c>
      <c r="BD40" s="16">
        <v>343.73999999999995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K40" s="28" t="s">
        <v>337</v>
      </c>
    </row>
    <row r="41" spans="1:89" x14ac:dyDescent="0.25">
      <c r="A41" s="17">
        <v>38</v>
      </c>
      <c r="B41" s="17">
        <v>38</v>
      </c>
      <c r="C41" s="17" t="s">
        <v>27</v>
      </c>
      <c r="D41" s="18" t="s">
        <v>65</v>
      </c>
      <c r="E41" s="19">
        <v>2817043</v>
      </c>
      <c r="F41" s="16">
        <v>26865.630000000005</v>
      </c>
      <c r="G41" s="16">
        <v>15301.720000000001</v>
      </c>
      <c r="H41" s="16">
        <v>274.86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K41" s="16">
        <v>27134.280000000006</v>
      </c>
      <c r="AL41" s="16">
        <v>15454.730000000001</v>
      </c>
      <c r="AM41" s="16">
        <v>277.60000000000002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P41" s="16">
        <v>0</v>
      </c>
      <c r="BQ41" s="16">
        <v>274.86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0</v>
      </c>
      <c r="CE41" s="16">
        <v>0</v>
      </c>
      <c r="CF41" s="16">
        <v>0</v>
      </c>
      <c r="CG41" s="16">
        <v>0</v>
      </c>
      <c r="CH41" s="16">
        <v>0</v>
      </c>
      <c r="CI41" s="16">
        <v>0</v>
      </c>
      <c r="CK41" s="28" t="s">
        <v>338</v>
      </c>
    </row>
    <row r="42" spans="1:89" x14ac:dyDescent="0.25">
      <c r="A42" s="17">
        <v>39</v>
      </c>
      <c r="B42" s="17">
        <v>39</v>
      </c>
      <c r="C42" s="17" t="s">
        <v>27</v>
      </c>
      <c r="D42" s="18" t="s">
        <v>66</v>
      </c>
      <c r="E42" s="19">
        <v>2802053</v>
      </c>
      <c r="F42" s="16">
        <v>16390.440000000002</v>
      </c>
      <c r="G42" s="16">
        <v>11244.88</v>
      </c>
      <c r="H42" s="16">
        <v>0</v>
      </c>
      <c r="I42" s="16">
        <v>879.42000000000007</v>
      </c>
      <c r="J42" s="16">
        <v>204.24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1180.8700000000001</v>
      </c>
      <c r="S42" s="16">
        <v>204.24</v>
      </c>
      <c r="T42" s="16">
        <v>0</v>
      </c>
      <c r="U42" s="16">
        <v>1455.3000000000002</v>
      </c>
      <c r="V42" s="16">
        <v>353.97</v>
      </c>
      <c r="W42" s="16">
        <v>0</v>
      </c>
      <c r="X42" s="16">
        <v>0</v>
      </c>
      <c r="Y42" s="16">
        <v>0</v>
      </c>
      <c r="Z42" s="16">
        <v>0</v>
      </c>
      <c r="AA42" s="16">
        <v>1465.2</v>
      </c>
      <c r="AB42" s="16">
        <v>217.84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K42" s="16">
        <v>16554.340000000004</v>
      </c>
      <c r="AL42" s="16">
        <v>11357.32</v>
      </c>
      <c r="AM42" s="16">
        <v>0</v>
      </c>
      <c r="AN42" s="16">
        <v>888.21</v>
      </c>
      <c r="AO42" s="16">
        <v>206.28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1192.67</v>
      </c>
      <c r="AX42" s="16">
        <v>206.28</v>
      </c>
      <c r="AY42" s="16">
        <v>0</v>
      </c>
      <c r="AZ42" s="16">
        <v>1469.8500000000001</v>
      </c>
      <c r="BA42" s="16">
        <v>357.5</v>
      </c>
      <c r="BB42" s="16">
        <v>0</v>
      </c>
      <c r="BC42" s="16">
        <v>0</v>
      </c>
      <c r="BD42" s="16">
        <v>0</v>
      </c>
      <c r="BE42" s="16">
        <v>0</v>
      </c>
      <c r="BF42" s="16">
        <v>1479.8500000000001</v>
      </c>
      <c r="BG42" s="16">
        <v>220.01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0</v>
      </c>
      <c r="CF42" s="16">
        <v>0</v>
      </c>
      <c r="CG42" s="16">
        <v>0</v>
      </c>
      <c r="CH42" s="16">
        <v>0</v>
      </c>
      <c r="CI42" s="16">
        <v>0</v>
      </c>
      <c r="CK42" s="28" t="s">
        <v>339</v>
      </c>
    </row>
    <row r="43" spans="1:89" x14ac:dyDescent="0.25">
      <c r="A43" s="17">
        <v>40</v>
      </c>
      <c r="B43" s="17">
        <v>40</v>
      </c>
      <c r="C43" s="17" t="s">
        <v>27</v>
      </c>
      <c r="D43" s="18" t="s">
        <v>67</v>
      </c>
      <c r="E43" s="19">
        <v>2816033</v>
      </c>
      <c r="F43" s="16">
        <v>117158.58000000002</v>
      </c>
      <c r="G43" s="16">
        <v>72424.28</v>
      </c>
      <c r="H43" s="16">
        <v>0</v>
      </c>
      <c r="I43" s="16">
        <v>686.07</v>
      </c>
      <c r="J43" s="16">
        <v>68.08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2031.19</v>
      </c>
      <c r="V43" s="16">
        <v>353.97</v>
      </c>
      <c r="W43" s="16">
        <v>0</v>
      </c>
      <c r="X43" s="16">
        <v>0</v>
      </c>
      <c r="Y43" s="16">
        <v>0</v>
      </c>
      <c r="Z43" s="16">
        <v>0</v>
      </c>
      <c r="AA43" s="16">
        <v>2613.6</v>
      </c>
      <c r="AB43" s="16">
        <v>217.84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K43" s="16">
        <v>118330.16000000002</v>
      </c>
      <c r="AL43" s="16">
        <v>73148.52</v>
      </c>
      <c r="AM43" s="16">
        <v>0</v>
      </c>
      <c r="AN43" s="16">
        <v>692.93000000000006</v>
      </c>
      <c r="AO43" s="16">
        <v>68.760000000000005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2051.5</v>
      </c>
      <c r="BA43" s="16">
        <v>357.5</v>
      </c>
      <c r="BB43" s="16">
        <v>0</v>
      </c>
      <c r="BC43" s="16">
        <v>0</v>
      </c>
      <c r="BD43" s="16">
        <v>0</v>
      </c>
      <c r="BE43" s="16">
        <v>0</v>
      </c>
      <c r="BF43" s="16">
        <v>2639.73</v>
      </c>
      <c r="BG43" s="16">
        <v>220.01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P43" s="16">
        <v>0</v>
      </c>
      <c r="BQ43" s="16">
        <v>0</v>
      </c>
      <c r="BR43" s="16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K43" s="28" t="s">
        <v>340</v>
      </c>
    </row>
    <row r="44" spans="1:89" x14ac:dyDescent="0.25">
      <c r="A44" s="17">
        <v>41</v>
      </c>
      <c r="B44" s="17">
        <v>41</v>
      </c>
      <c r="C44" s="17" t="s">
        <v>27</v>
      </c>
      <c r="D44" s="18" t="s">
        <v>68</v>
      </c>
      <c r="E44" s="19">
        <v>2808053</v>
      </c>
      <c r="F44" s="16">
        <v>20438.55</v>
      </c>
      <c r="G44" s="16">
        <v>13695.34</v>
      </c>
      <c r="H44" s="16">
        <v>390.07000000000005</v>
      </c>
      <c r="I44" s="16">
        <v>3101.8700000000003</v>
      </c>
      <c r="J44" s="16">
        <v>544.58000000000004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1345.1200000000001</v>
      </c>
      <c r="V44" s="16">
        <v>283.17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K44" s="16">
        <v>20642.93</v>
      </c>
      <c r="AL44" s="16">
        <v>13832.29</v>
      </c>
      <c r="AM44" s="16">
        <v>393.97</v>
      </c>
      <c r="AN44" s="16">
        <v>3132.8800000000006</v>
      </c>
      <c r="AO44" s="16">
        <v>550.0200000000001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1358.5700000000002</v>
      </c>
      <c r="BA44" s="16">
        <v>286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P44" s="16">
        <v>281.16000000000003</v>
      </c>
      <c r="BQ44" s="16">
        <v>108.91000000000001</v>
      </c>
      <c r="BR44" s="16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K44" s="28" t="s">
        <v>341</v>
      </c>
    </row>
    <row r="45" spans="1:89" x14ac:dyDescent="0.25">
      <c r="A45" s="17">
        <v>42</v>
      </c>
      <c r="B45" s="17">
        <v>42</v>
      </c>
      <c r="C45" s="17" t="s">
        <v>27</v>
      </c>
      <c r="D45" s="18" t="s">
        <v>69</v>
      </c>
      <c r="E45" s="19">
        <v>2816043</v>
      </c>
      <c r="F45" s="16">
        <v>20832.570000000003</v>
      </c>
      <c r="G45" s="16">
        <v>14865.970000000001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K45" s="16">
        <v>21040.890000000003</v>
      </c>
      <c r="AL45" s="16">
        <v>15014.62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K45" s="28" t="s">
        <v>342</v>
      </c>
    </row>
    <row r="46" spans="1:89" x14ac:dyDescent="0.25">
      <c r="A46" s="17">
        <v>43</v>
      </c>
      <c r="B46" s="17">
        <v>43</v>
      </c>
      <c r="C46" s="17" t="s">
        <v>27</v>
      </c>
      <c r="D46" s="18" t="s">
        <v>70</v>
      </c>
      <c r="E46" s="19">
        <v>2806083</v>
      </c>
      <c r="F46" s="16">
        <v>14409.45</v>
      </c>
      <c r="G46" s="16">
        <v>11353.720000000001</v>
      </c>
      <c r="H46" s="16">
        <v>0</v>
      </c>
      <c r="I46" s="16">
        <v>3212.06</v>
      </c>
      <c r="J46" s="16">
        <v>748.79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494.8</v>
      </c>
      <c r="S46" s="16">
        <v>68.08</v>
      </c>
      <c r="T46" s="16">
        <v>0</v>
      </c>
      <c r="U46" s="16">
        <v>3158.01</v>
      </c>
      <c r="V46" s="16">
        <v>1345.08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K46" s="16">
        <v>14553.54</v>
      </c>
      <c r="AL46" s="16">
        <v>11467.250000000002</v>
      </c>
      <c r="AM46" s="16">
        <v>0</v>
      </c>
      <c r="AN46" s="16">
        <v>3244.18</v>
      </c>
      <c r="AO46" s="16">
        <v>756.27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499.74</v>
      </c>
      <c r="AX46" s="16">
        <v>68.760000000000005</v>
      </c>
      <c r="AY46" s="16">
        <v>0</v>
      </c>
      <c r="AZ46" s="16">
        <v>3189.59</v>
      </c>
      <c r="BA46" s="16">
        <v>1358.53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K46" s="28" t="s">
        <v>343</v>
      </c>
    </row>
    <row r="47" spans="1:89" x14ac:dyDescent="0.25">
      <c r="A47" s="17">
        <v>44</v>
      </c>
      <c r="B47" s="17">
        <v>44</v>
      </c>
      <c r="C47" s="17" t="s">
        <v>27</v>
      </c>
      <c r="D47" s="18" t="s">
        <v>71</v>
      </c>
      <c r="E47" s="19">
        <v>2801063</v>
      </c>
      <c r="F47" s="16">
        <v>26382.510000000002</v>
      </c>
      <c r="G47" s="16">
        <v>13341.310000000003</v>
      </c>
      <c r="H47" s="16">
        <v>54.46</v>
      </c>
      <c r="I47" s="16">
        <v>274.43</v>
      </c>
      <c r="J47" s="16">
        <v>136.13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686.07</v>
      </c>
      <c r="V47" s="16">
        <v>70.8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K47" s="16">
        <v>26646.33</v>
      </c>
      <c r="AL47" s="16">
        <v>13474.720000000003</v>
      </c>
      <c r="AM47" s="16">
        <v>55</v>
      </c>
      <c r="AN47" s="16">
        <v>277.17</v>
      </c>
      <c r="AO47" s="16">
        <v>137.49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692.93000000000006</v>
      </c>
      <c r="BA47" s="16">
        <v>71.5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P47" s="16">
        <v>0</v>
      </c>
      <c r="BQ47" s="16">
        <v>54.46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K47" s="28" t="s">
        <v>344</v>
      </c>
    </row>
    <row r="48" spans="1:89" x14ac:dyDescent="0.25">
      <c r="A48" s="17">
        <v>45</v>
      </c>
      <c r="B48" s="17">
        <v>45</v>
      </c>
      <c r="C48" s="17" t="s">
        <v>27</v>
      </c>
      <c r="D48" s="18" t="s">
        <v>72</v>
      </c>
      <c r="E48" s="19">
        <v>2807063</v>
      </c>
      <c r="F48" s="16">
        <v>55705.32</v>
      </c>
      <c r="G48" s="16">
        <v>34742.020000000004</v>
      </c>
      <c r="H48" s="16">
        <v>0</v>
      </c>
      <c r="I48" s="16">
        <v>769.23</v>
      </c>
      <c r="J48" s="16">
        <v>476.49999999999994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494.8</v>
      </c>
      <c r="S48" s="16">
        <v>68.08</v>
      </c>
      <c r="T48" s="16">
        <v>0</v>
      </c>
      <c r="U48" s="16">
        <v>274.43</v>
      </c>
      <c r="V48" s="16">
        <v>424.71</v>
      </c>
      <c r="W48" s="16">
        <v>0</v>
      </c>
      <c r="X48" s="16">
        <v>494.8</v>
      </c>
      <c r="Y48" s="16">
        <v>68.08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K48" s="16">
        <v>56262.37</v>
      </c>
      <c r="AL48" s="16">
        <v>35089.440000000002</v>
      </c>
      <c r="AM48" s="16">
        <v>0</v>
      </c>
      <c r="AN48" s="16">
        <v>776.92000000000007</v>
      </c>
      <c r="AO48" s="16">
        <v>481.25999999999993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499.74</v>
      </c>
      <c r="AX48" s="16">
        <v>68.760000000000005</v>
      </c>
      <c r="AY48" s="16">
        <v>0</v>
      </c>
      <c r="AZ48" s="16">
        <v>277.17</v>
      </c>
      <c r="BA48" s="16">
        <v>428.95</v>
      </c>
      <c r="BB48" s="16">
        <v>0</v>
      </c>
      <c r="BC48" s="16">
        <v>499.74</v>
      </c>
      <c r="BD48" s="16">
        <v>68.760000000000005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K48" s="28" t="s">
        <v>345</v>
      </c>
    </row>
    <row r="49" spans="1:89" x14ac:dyDescent="0.25">
      <c r="A49" s="17">
        <v>46</v>
      </c>
      <c r="B49" s="17">
        <v>46</v>
      </c>
      <c r="C49" s="17" t="s">
        <v>27</v>
      </c>
      <c r="D49" s="18" t="s">
        <v>73</v>
      </c>
      <c r="E49" s="19">
        <v>2817011</v>
      </c>
      <c r="F49" s="16">
        <v>117026.90999999999</v>
      </c>
      <c r="G49" s="16">
        <v>84676.340000000011</v>
      </c>
      <c r="H49" s="16">
        <v>194.1</v>
      </c>
      <c r="I49" s="16">
        <v>0</v>
      </c>
      <c r="J49" s="16">
        <v>0</v>
      </c>
      <c r="K49" s="16">
        <v>0</v>
      </c>
      <c r="L49" s="16">
        <v>196.02</v>
      </c>
      <c r="M49" s="16">
        <v>152.46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2669.04</v>
      </c>
      <c r="AB49" s="16">
        <v>435.6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K49" s="16">
        <v>118197.16999999998</v>
      </c>
      <c r="AL49" s="16">
        <v>85523.1</v>
      </c>
      <c r="AM49" s="16">
        <v>196.04</v>
      </c>
      <c r="AN49" s="16">
        <v>0</v>
      </c>
      <c r="AO49" s="16">
        <v>0</v>
      </c>
      <c r="AP49" s="16">
        <v>0</v>
      </c>
      <c r="AQ49" s="16">
        <v>197.98000000000002</v>
      </c>
      <c r="AR49" s="16">
        <v>153.98000000000002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2695.73</v>
      </c>
      <c r="BG49" s="16">
        <v>439.95000000000005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P49" s="16">
        <v>0</v>
      </c>
      <c r="BQ49" s="16">
        <v>194.1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K49" s="28" t="s">
        <v>346</v>
      </c>
    </row>
    <row r="50" spans="1:89" x14ac:dyDescent="0.25">
      <c r="A50" s="17">
        <v>47</v>
      </c>
      <c r="B50" s="17">
        <v>47</v>
      </c>
      <c r="C50" s="17" t="s">
        <v>27</v>
      </c>
      <c r="D50" s="18" t="s">
        <v>74</v>
      </c>
      <c r="E50" s="19">
        <v>2804093</v>
      </c>
      <c r="F50" s="16">
        <v>21258.270000000004</v>
      </c>
      <c r="G50" s="16">
        <v>11762.21</v>
      </c>
      <c r="H50" s="16">
        <v>0</v>
      </c>
      <c r="I50" s="16">
        <v>686.07</v>
      </c>
      <c r="J50" s="16">
        <v>68.08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686.07</v>
      </c>
      <c r="S50" s="16">
        <v>68.08</v>
      </c>
      <c r="T50" s="16">
        <v>0</v>
      </c>
      <c r="U50" s="16">
        <v>686.07</v>
      </c>
      <c r="V50" s="16">
        <v>353.96999999999997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K50" s="16">
        <v>21470.850000000006</v>
      </c>
      <c r="AL50" s="16">
        <v>11879.83</v>
      </c>
      <c r="AM50" s="16">
        <v>0</v>
      </c>
      <c r="AN50" s="16">
        <v>692.93000000000006</v>
      </c>
      <c r="AO50" s="16">
        <v>68.760000000000005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692.93000000000006</v>
      </c>
      <c r="AX50" s="16">
        <v>68.760000000000005</v>
      </c>
      <c r="AY50" s="16">
        <v>0</v>
      </c>
      <c r="AZ50" s="16">
        <v>692.93000000000006</v>
      </c>
      <c r="BA50" s="16">
        <v>357.49999999999994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K50" s="28" t="s">
        <v>347</v>
      </c>
    </row>
    <row r="51" spans="1:89" x14ac:dyDescent="0.25">
      <c r="A51" s="17">
        <v>48</v>
      </c>
      <c r="B51" s="17">
        <v>48</v>
      </c>
      <c r="C51" s="17" t="s">
        <v>27</v>
      </c>
      <c r="D51" s="18" t="s">
        <v>75</v>
      </c>
      <c r="E51" s="19">
        <v>2819033</v>
      </c>
      <c r="F51" s="16">
        <v>63371.88</v>
      </c>
      <c r="G51" s="16">
        <v>42175.06</v>
      </c>
      <c r="H51" s="16">
        <v>0</v>
      </c>
      <c r="I51" s="16">
        <v>1318.09</v>
      </c>
      <c r="J51" s="16">
        <v>1157.2399999999998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204.20999999999998</v>
      </c>
      <c r="T51" s="16">
        <v>0</v>
      </c>
      <c r="U51" s="16">
        <v>1180.8700000000001</v>
      </c>
      <c r="V51" s="16">
        <v>849.56999999999982</v>
      </c>
      <c r="W51" s="16">
        <v>0</v>
      </c>
      <c r="X51" s="16">
        <v>384.62</v>
      </c>
      <c r="Y51" s="16">
        <v>68.08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K51" s="16">
        <v>64005.59</v>
      </c>
      <c r="AL51" s="16">
        <v>42596.81</v>
      </c>
      <c r="AM51" s="16">
        <v>0</v>
      </c>
      <c r="AN51" s="16">
        <v>1331.27</v>
      </c>
      <c r="AO51" s="16">
        <v>1168.8099999999997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206.24999999999997</v>
      </c>
      <c r="AY51" s="16">
        <v>0</v>
      </c>
      <c r="AZ51" s="16">
        <v>1192.67</v>
      </c>
      <c r="BA51" s="16">
        <v>858.05999999999983</v>
      </c>
      <c r="BB51" s="16">
        <v>0</v>
      </c>
      <c r="BC51" s="16">
        <v>388.46</v>
      </c>
      <c r="BD51" s="16">
        <v>68.760000000000005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K51" s="28" t="s">
        <v>348</v>
      </c>
    </row>
    <row r="52" spans="1:89" x14ac:dyDescent="0.25">
      <c r="A52" s="17">
        <v>49</v>
      </c>
      <c r="B52" s="17">
        <v>49</v>
      </c>
      <c r="C52" s="17" t="s">
        <v>27</v>
      </c>
      <c r="D52" s="18" t="s">
        <v>76</v>
      </c>
      <c r="E52" s="19">
        <v>2807073</v>
      </c>
      <c r="F52" s="16">
        <v>41867.100000000006</v>
      </c>
      <c r="G52" s="16">
        <v>15655.73</v>
      </c>
      <c r="H52" s="16">
        <v>0</v>
      </c>
      <c r="I52" s="16">
        <v>274.43</v>
      </c>
      <c r="J52" s="16">
        <v>340.36999999999995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K52" s="16">
        <v>42285.770000000004</v>
      </c>
      <c r="AL52" s="16">
        <v>15812.279999999999</v>
      </c>
      <c r="AM52" s="16">
        <v>0</v>
      </c>
      <c r="AN52" s="16">
        <v>277.17</v>
      </c>
      <c r="AO52" s="16">
        <v>343.76999999999992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6">
        <v>0</v>
      </c>
      <c r="CG52" s="16">
        <v>0</v>
      </c>
      <c r="CH52" s="16">
        <v>0</v>
      </c>
      <c r="CI52" s="16">
        <v>0</v>
      </c>
      <c r="CK52" s="28" t="s">
        <v>349</v>
      </c>
    </row>
    <row r="53" spans="1:89" x14ac:dyDescent="0.25">
      <c r="A53" s="17">
        <v>50</v>
      </c>
      <c r="B53" s="17">
        <v>50</v>
      </c>
      <c r="C53" s="17" t="s">
        <v>77</v>
      </c>
      <c r="D53" s="18" t="s">
        <v>78</v>
      </c>
      <c r="E53" s="19">
        <v>2818012</v>
      </c>
      <c r="F53" s="16">
        <v>13337.279999999999</v>
      </c>
      <c r="G53" s="16">
        <v>8168.2200000000012</v>
      </c>
      <c r="H53" s="16">
        <v>152.46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1180.8700000000001</v>
      </c>
      <c r="S53" s="16">
        <v>136.16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K53" s="16">
        <v>13470.65</v>
      </c>
      <c r="AL53" s="16">
        <v>8249.9000000000015</v>
      </c>
      <c r="AM53" s="16">
        <v>153.98000000000002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1192.67</v>
      </c>
      <c r="AX53" s="16">
        <v>137.52000000000001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P53" s="16">
        <v>98.01</v>
      </c>
      <c r="BQ53" s="16">
        <v>54.45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0</v>
      </c>
      <c r="CF53" s="16">
        <v>0</v>
      </c>
      <c r="CG53" s="16">
        <v>0</v>
      </c>
      <c r="CH53" s="16">
        <v>0</v>
      </c>
      <c r="CI53" s="16">
        <v>0</v>
      </c>
      <c r="CK53" s="28" t="s">
        <v>350</v>
      </c>
    </row>
    <row r="54" spans="1:89" x14ac:dyDescent="0.25">
      <c r="A54" s="17">
        <v>51</v>
      </c>
      <c r="B54" s="17">
        <v>51</v>
      </c>
      <c r="C54" s="17" t="s">
        <v>77</v>
      </c>
      <c r="D54" s="18" t="s">
        <v>79</v>
      </c>
      <c r="E54" s="19">
        <v>2808022</v>
      </c>
      <c r="F54" s="16">
        <v>25033.14</v>
      </c>
      <c r="G54" s="16">
        <v>12687.990000000002</v>
      </c>
      <c r="H54" s="16">
        <v>333.5</v>
      </c>
      <c r="I54" s="16">
        <v>548.86</v>
      </c>
      <c r="J54" s="16">
        <v>408.41999999999996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274.43</v>
      </c>
      <c r="V54" s="16">
        <v>283.14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K54" s="16">
        <v>25283.47</v>
      </c>
      <c r="AL54" s="16">
        <v>12814.860000000002</v>
      </c>
      <c r="AM54" s="16">
        <v>336.83</v>
      </c>
      <c r="AN54" s="16">
        <v>554.34</v>
      </c>
      <c r="AO54" s="16">
        <v>412.49999999999994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277.17</v>
      </c>
      <c r="BA54" s="16">
        <v>285.96999999999997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P54" s="16">
        <v>326.7</v>
      </c>
      <c r="BQ54" s="16">
        <v>6.8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K54" s="28" t="s">
        <v>351</v>
      </c>
    </row>
    <row r="55" spans="1:89" x14ac:dyDescent="0.25">
      <c r="A55" s="17">
        <v>52</v>
      </c>
      <c r="B55" s="17">
        <v>52</v>
      </c>
      <c r="C55" s="17" t="s">
        <v>77</v>
      </c>
      <c r="D55" s="18" t="s">
        <v>29</v>
      </c>
      <c r="E55" s="19">
        <v>2801032</v>
      </c>
      <c r="F55" s="16">
        <v>33405.57</v>
      </c>
      <c r="G55" s="16">
        <v>22408.039999999997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K55" s="16">
        <v>33739.620000000003</v>
      </c>
      <c r="AL55" s="16">
        <v>22632.12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K55" s="28" t="s">
        <v>352</v>
      </c>
    </row>
    <row r="56" spans="1:89" x14ac:dyDescent="0.25">
      <c r="A56" s="17">
        <v>53</v>
      </c>
      <c r="B56" s="17">
        <v>53</v>
      </c>
      <c r="C56" s="17" t="s">
        <v>77</v>
      </c>
      <c r="D56" s="18" t="s">
        <v>31</v>
      </c>
      <c r="E56" s="19">
        <v>2812022</v>
      </c>
      <c r="F56" s="16">
        <v>42581.88</v>
      </c>
      <c r="G56" s="16">
        <v>27662.799999999999</v>
      </c>
      <c r="H56" s="16">
        <v>0</v>
      </c>
      <c r="I56" s="16">
        <v>0</v>
      </c>
      <c r="J56" s="16">
        <v>0</v>
      </c>
      <c r="K56" s="16">
        <v>0</v>
      </c>
      <c r="L56" s="16">
        <v>653.4</v>
      </c>
      <c r="M56" s="16">
        <v>76.239999999999995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K56" s="16">
        <v>43007.689999999995</v>
      </c>
      <c r="AL56" s="16">
        <v>27939.42</v>
      </c>
      <c r="AM56" s="16">
        <v>0</v>
      </c>
      <c r="AN56" s="16">
        <v>0</v>
      </c>
      <c r="AO56" s="16">
        <v>0</v>
      </c>
      <c r="AP56" s="16">
        <v>0</v>
      </c>
      <c r="AQ56" s="16">
        <v>659.93</v>
      </c>
      <c r="AR56" s="16">
        <v>77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K56" s="28" t="s">
        <v>353</v>
      </c>
    </row>
    <row r="57" spans="1:89" x14ac:dyDescent="0.25">
      <c r="A57" s="17">
        <v>54</v>
      </c>
      <c r="B57" s="17">
        <v>54</v>
      </c>
      <c r="C57" s="17" t="s">
        <v>77</v>
      </c>
      <c r="D57" s="18" t="s">
        <v>33</v>
      </c>
      <c r="E57" s="19">
        <v>2802022</v>
      </c>
      <c r="F57" s="16">
        <v>6357.7800000000007</v>
      </c>
      <c r="G57" s="16">
        <v>5554.31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K57" s="16">
        <v>6421.35</v>
      </c>
      <c r="AL57" s="16">
        <v>5609.85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0</v>
      </c>
      <c r="CD57" s="16">
        <v>0</v>
      </c>
      <c r="CE57" s="16">
        <v>0</v>
      </c>
      <c r="CF57" s="16">
        <v>0</v>
      </c>
      <c r="CG57" s="16">
        <v>0</v>
      </c>
      <c r="CH57" s="16">
        <v>0</v>
      </c>
      <c r="CI57" s="16">
        <v>0</v>
      </c>
      <c r="CK57" s="28" t="s">
        <v>354</v>
      </c>
    </row>
    <row r="58" spans="1:89" x14ac:dyDescent="0.25">
      <c r="A58" s="17">
        <v>55</v>
      </c>
      <c r="B58" s="17">
        <v>55</v>
      </c>
      <c r="C58" s="17" t="s">
        <v>77</v>
      </c>
      <c r="D58" s="18" t="s">
        <v>80</v>
      </c>
      <c r="E58" s="19">
        <v>2819012</v>
      </c>
      <c r="F58" s="16">
        <v>12431.43</v>
      </c>
      <c r="G58" s="16">
        <v>4683.1600000000008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274.43</v>
      </c>
      <c r="V58" s="16">
        <v>141.57</v>
      </c>
      <c r="W58" s="16">
        <v>0</v>
      </c>
      <c r="X58" s="16">
        <v>384.62</v>
      </c>
      <c r="Y58" s="16">
        <v>68.08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K58" s="16">
        <v>12555.74</v>
      </c>
      <c r="AL58" s="16">
        <v>4729.9900000000007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277.17</v>
      </c>
      <c r="BA58" s="16">
        <v>142.97999999999999</v>
      </c>
      <c r="BB58" s="16">
        <v>0</v>
      </c>
      <c r="BC58" s="16">
        <v>388.46</v>
      </c>
      <c r="BD58" s="16">
        <v>68.760000000000005</v>
      </c>
      <c r="BE58" s="16">
        <v>0</v>
      </c>
      <c r="BF58" s="16">
        <v>0</v>
      </c>
      <c r="BG58" s="16">
        <v>0</v>
      </c>
      <c r="BH58" s="16">
        <v>0</v>
      </c>
      <c r="BI58" s="16">
        <v>0</v>
      </c>
      <c r="BJ58" s="16">
        <v>0</v>
      </c>
      <c r="BK58" s="16">
        <v>0</v>
      </c>
      <c r="BL58" s="16">
        <v>0</v>
      </c>
      <c r="BM58" s="16">
        <v>0</v>
      </c>
      <c r="BN58" s="16">
        <v>0</v>
      </c>
      <c r="BP58" s="16">
        <v>0</v>
      </c>
      <c r="BQ58" s="16">
        <v>0</v>
      </c>
      <c r="BR58" s="16">
        <v>0</v>
      </c>
      <c r="BS58" s="16">
        <v>0</v>
      </c>
      <c r="BT58" s="16">
        <v>0</v>
      </c>
      <c r="BU58" s="16">
        <v>0</v>
      </c>
      <c r="BV58" s="16">
        <v>0</v>
      </c>
      <c r="BW58" s="16">
        <v>0</v>
      </c>
      <c r="BX58" s="16">
        <v>0</v>
      </c>
      <c r="BY58" s="16">
        <v>0</v>
      </c>
      <c r="BZ58" s="16">
        <v>0</v>
      </c>
      <c r="CA58" s="16">
        <v>0</v>
      </c>
      <c r="CB58" s="16">
        <v>0</v>
      </c>
      <c r="CC58" s="16">
        <v>0</v>
      </c>
      <c r="CD58" s="16">
        <v>0</v>
      </c>
      <c r="CE58" s="16">
        <v>0</v>
      </c>
      <c r="CF58" s="16">
        <v>0</v>
      </c>
      <c r="CG58" s="16">
        <v>0</v>
      </c>
      <c r="CH58" s="16">
        <v>0</v>
      </c>
      <c r="CI58" s="16">
        <v>0</v>
      </c>
      <c r="CK58" s="28" t="s">
        <v>355</v>
      </c>
    </row>
    <row r="59" spans="1:89" x14ac:dyDescent="0.25">
      <c r="A59" s="17">
        <v>56</v>
      </c>
      <c r="B59" s="17">
        <v>56</v>
      </c>
      <c r="C59" s="17" t="s">
        <v>77</v>
      </c>
      <c r="D59" s="18" t="s">
        <v>81</v>
      </c>
      <c r="E59" s="19">
        <v>2815022</v>
      </c>
      <c r="F59" s="16">
        <v>20429.64</v>
      </c>
      <c r="G59" s="16">
        <v>10319.15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K59" s="16">
        <v>20633.93</v>
      </c>
      <c r="AL59" s="16">
        <v>10422.34</v>
      </c>
      <c r="AM59" s="16">
        <v>0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16">
        <v>0</v>
      </c>
      <c r="BC59" s="16">
        <v>0</v>
      </c>
      <c r="BD59" s="16">
        <v>0</v>
      </c>
      <c r="BE59" s="16">
        <v>0</v>
      </c>
      <c r="BF59" s="16">
        <v>0</v>
      </c>
      <c r="BG59" s="16">
        <v>0</v>
      </c>
      <c r="BH59" s="16">
        <v>0</v>
      </c>
      <c r="BI59" s="16">
        <v>0</v>
      </c>
      <c r="BJ59" s="16">
        <v>0</v>
      </c>
      <c r="BK59" s="16">
        <v>0</v>
      </c>
      <c r="BL59" s="16">
        <v>0</v>
      </c>
      <c r="BM59" s="16">
        <v>0</v>
      </c>
      <c r="BN59" s="16">
        <v>0</v>
      </c>
      <c r="BP59" s="16">
        <v>0</v>
      </c>
      <c r="BQ59" s="16">
        <v>0</v>
      </c>
      <c r="BR59" s="16">
        <v>0</v>
      </c>
      <c r="BS59" s="16">
        <v>0</v>
      </c>
      <c r="BT59" s="16">
        <v>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>
        <v>0</v>
      </c>
      <c r="CB59" s="16">
        <v>0</v>
      </c>
      <c r="CC59" s="16">
        <v>0</v>
      </c>
      <c r="CD59" s="16">
        <v>0</v>
      </c>
      <c r="CE59" s="16">
        <v>0</v>
      </c>
      <c r="CF59" s="16">
        <v>0</v>
      </c>
      <c r="CG59" s="16">
        <v>0</v>
      </c>
      <c r="CH59" s="16">
        <v>0</v>
      </c>
      <c r="CI59" s="16">
        <v>0</v>
      </c>
      <c r="CK59" s="28" t="s">
        <v>356</v>
      </c>
    </row>
    <row r="60" spans="1:89" x14ac:dyDescent="0.25">
      <c r="A60" s="17">
        <v>57</v>
      </c>
      <c r="B60" s="17">
        <v>57</v>
      </c>
      <c r="C60" s="17" t="s">
        <v>77</v>
      </c>
      <c r="D60" s="18" t="s">
        <v>82</v>
      </c>
      <c r="E60" s="19">
        <v>2818022</v>
      </c>
      <c r="F60" s="16">
        <v>12164.130000000001</v>
      </c>
      <c r="G60" s="16">
        <v>6425.61</v>
      </c>
      <c r="H60" s="16">
        <v>0</v>
      </c>
      <c r="I60" s="16">
        <v>0</v>
      </c>
      <c r="J60" s="16">
        <v>0</v>
      </c>
      <c r="K60" s="16">
        <v>0</v>
      </c>
      <c r="L60" s="16">
        <v>196.02</v>
      </c>
      <c r="M60" s="16">
        <v>152.46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K60" s="16">
        <v>12285.77</v>
      </c>
      <c r="AL60" s="16">
        <v>6489.86</v>
      </c>
      <c r="AM60" s="16">
        <v>0</v>
      </c>
      <c r="AN60" s="16">
        <v>0</v>
      </c>
      <c r="AO60" s="16">
        <v>0</v>
      </c>
      <c r="AP60" s="16">
        <v>0</v>
      </c>
      <c r="AQ60" s="16">
        <v>197.98000000000002</v>
      </c>
      <c r="AR60" s="16">
        <v>153.98000000000002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0</v>
      </c>
      <c r="BJ60" s="16">
        <v>0</v>
      </c>
      <c r="BK60" s="16">
        <v>0</v>
      </c>
      <c r="BL60" s="16">
        <v>0</v>
      </c>
      <c r="BM60" s="16">
        <v>0</v>
      </c>
      <c r="BN60" s="16">
        <v>0</v>
      </c>
      <c r="BP60" s="16">
        <v>0</v>
      </c>
      <c r="BQ60" s="16">
        <v>0</v>
      </c>
      <c r="BR60" s="16">
        <v>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6">
        <v>0</v>
      </c>
      <c r="BZ60" s="16">
        <v>0</v>
      </c>
      <c r="CA60" s="16">
        <v>0</v>
      </c>
      <c r="CB60" s="16">
        <v>0</v>
      </c>
      <c r="CC60" s="16">
        <v>0</v>
      </c>
      <c r="CD60" s="16">
        <v>0</v>
      </c>
      <c r="CE60" s="16">
        <v>0</v>
      </c>
      <c r="CF60" s="16">
        <v>0</v>
      </c>
      <c r="CG60" s="16">
        <v>0</v>
      </c>
      <c r="CH60" s="16">
        <v>0</v>
      </c>
      <c r="CI60" s="16">
        <v>0</v>
      </c>
      <c r="CK60" s="28" t="s">
        <v>357</v>
      </c>
    </row>
    <row r="61" spans="1:89" x14ac:dyDescent="0.25">
      <c r="A61" s="17">
        <v>58</v>
      </c>
      <c r="B61" s="17">
        <v>58</v>
      </c>
      <c r="C61" s="17" t="s">
        <v>77</v>
      </c>
      <c r="D61" s="18" t="s">
        <v>83</v>
      </c>
      <c r="E61" s="19">
        <v>2814042</v>
      </c>
      <c r="F61" s="16">
        <v>78567.39</v>
      </c>
      <c r="G61" s="16">
        <v>48028.59</v>
      </c>
      <c r="H61" s="16">
        <v>2332.48</v>
      </c>
      <c r="I61" s="16">
        <v>1043.6600000000001</v>
      </c>
      <c r="J61" s="16">
        <v>204.20999999999998</v>
      </c>
      <c r="K61" s="16">
        <v>0</v>
      </c>
      <c r="L61" s="16">
        <v>0</v>
      </c>
      <c r="M61" s="16">
        <v>0</v>
      </c>
      <c r="N61" s="16">
        <v>0</v>
      </c>
      <c r="O61" s="16">
        <v>686.07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5490.65</v>
      </c>
      <c r="V61" s="16">
        <v>424.74</v>
      </c>
      <c r="W61" s="16">
        <v>0</v>
      </c>
      <c r="X61" s="16">
        <v>0</v>
      </c>
      <c r="Y61" s="16">
        <v>0</v>
      </c>
      <c r="Z61" s="16">
        <v>0</v>
      </c>
      <c r="AA61" s="16">
        <v>3397.68</v>
      </c>
      <c r="AB61" s="16">
        <v>435.6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K61" s="16">
        <v>79353.06</v>
      </c>
      <c r="AL61" s="16">
        <v>48508.869999999995</v>
      </c>
      <c r="AM61" s="16">
        <v>2355.8000000000002</v>
      </c>
      <c r="AN61" s="16">
        <v>1054.0900000000001</v>
      </c>
      <c r="AO61" s="16">
        <v>206.24999999999997</v>
      </c>
      <c r="AP61" s="16">
        <v>0</v>
      </c>
      <c r="AQ61" s="16">
        <v>0</v>
      </c>
      <c r="AR61" s="16">
        <v>0</v>
      </c>
      <c r="AS61" s="16">
        <v>0</v>
      </c>
      <c r="AT61" s="16">
        <v>692.93000000000006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5545.5499999999993</v>
      </c>
      <c r="BA61" s="16">
        <v>428.98</v>
      </c>
      <c r="BB61" s="16">
        <v>0</v>
      </c>
      <c r="BC61" s="16">
        <v>0</v>
      </c>
      <c r="BD61" s="16">
        <v>0</v>
      </c>
      <c r="BE61" s="16">
        <v>0</v>
      </c>
      <c r="BF61" s="16">
        <v>3431.6499999999996</v>
      </c>
      <c r="BG61" s="16">
        <v>439.95000000000005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P61" s="16">
        <v>2060.19</v>
      </c>
      <c r="BQ61" s="16">
        <v>272.29000000000002</v>
      </c>
      <c r="BR61" s="16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0</v>
      </c>
      <c r="CD61" s="16">
        <v>0</v>
      </c>
      <c r="CE61" s="16">
        <v>0</v>
      </c>
      <c r="CF61" s="16">
        <v>0</v>
      </c>
      <c r="CG61" s="16">
        <v>0</v>
      </c>
      <c r="CH61" s="16">
        <v>0</v>
      </c>
      <c r="CI61" s="16">
        <v>0</v>
      </c>
      <c r="CK61" s="28" t="s">
        <v>358</v>
      </c>
    </row>
    <row r="62" spans="1:89" x14ac:dyDescent="0.25">
      <c r="A62" s="17">
        <v>59</v>
      </c>
      <c r="B62" s="17">
        <v>59</v>
      </c>
      <c r="C62" s="17" t="s">
        <v>77</v>
      </c>
      <c r="D62" s="18" t="s">
        <v>35</v>
      </c>
      <c r="E62" s="19">
        <v>2803022</v>
      </c>
      <c r="F62" s="16">
        <v>47191.32</v>
      </c>
      <c r="G62" s="16">
        <v>26519.179999999997</v>
      </c>
      <c r="H62" s="16">
        <v>68.45</v>
      </c>
      <c r="I62" s="16">
        <v>0</v>
      </c>
      <c r="J62" s="16">
        <v>0</v>
      </c>
      <c r="K62" s="16">
        <v>0</v>
      </c>
      <c r="L62" s="16">
        <v>2655.18</v>
      </c>
      <c r="M62" s="16">
        <v>838.58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K62" s="16">
        <v>47663.23</v>
      </c>
      <c r="AL62" s="16">
        <v>26784.369999999995</v>
      </c>
      <c r="AM62" s="16">
        <v>69.13000000000001</v>
      </c>
      <c r="AN62" s="16">
        <v>0</v>
      </c>
      <c r="AO62" s="16">
        <v>0</v>
      </c>
      <c r="AP62" s="16">
        <v>0</v>
      </c>
      <c r="AQ62" s="16">
        <v>2681.73</v>
      </c>
      <c r="AR62" s="16">
        <v>846.96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P62" s="16">
        <v>0</v>
      </c>
      <c r="BQ62" s="16">
        <v>68.45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K62" s="28" t="s">
        <v>359</v>
      </c>
    </row>
    <row r="63" spans="1:89" x14ac:dyDescent="0.25">
      <c r="A63" s="17">
        <v>60</v>
      </c>
      <c r="B63" s="17">
        <v>60</v>
      </c>
      <c r="C63" s="17" t="s">
        <v>77</v>
      </c>
      <c r="D63" s="18" t="s">
        <v>84</v>
      </c>
      <c r="E63" s="19">
        <v>2817022</v>
      </c>
      <c r="F63" s="16">
        <v>21554.28</v>
      </c>
      <c r="G63" s="16">
        <v>14049.2</v>
      </c>
      <c r="H63" s="16">
        <v>0</v>
      </c>
      <c r="I63" s="16">
        <v>0</v>
      </c>
      <c r="J63" s="16">
        <v>0</v>
      </c>
      <c r="K63" s="16">
        <v>0</v>
      </c>
      <c r="L63" s="16">
        <v>653.4</v>
      </c>
      <c r="M63" s="16">
        <v>76.239999999999995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1465.2</v>
      </c>
      <c r="AB63" s="16">
        <v>217.84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K63" s="16">
        <v>21769.82</v>
      </c>
      <c r="AL63" s="16">
        <v>14189.69</v>
      </c>
      <c r="AM63" s="16">
        <v>0</v>
      </c>
      <c r="AN63" s="16">
        <v>0</v>
      </c>
      <c r="AO63" s="16">
        <v>0</v>
      </c>
      <c r="AP63" s="16">
        <v>0</v>
      </c>
      <c r="AQ63" s="16">
        <v>659.93</v>
      </c>
      <c r="AR63" s="16">
        <v>77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1479.8500000000001</v>
      </c>
      <c r="BG63" s="16">
        <v>220.01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P63" s="16">
        <v>0</v>
      </c>
      <c r="BQ63" s="16">
        <v>0</v>
      </c>
      <c r="BR63" s="16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0</v>
      </c>
      <c r="CD63" s="16">
        <v>0</v>
      </c>
      <c r="CE63" s="16">
        <v>0</v>
      </c>
      <c r="CF63" s="16">
        <v>0</v>
      </c>
      <c r="CG63" s="16">
        <v>0</v>
      </c>
      <c r="CH63" s="16">
        <v>0</v>
      </c>
      <c r="CI63" s="16">
        <v>0</v>
      </c>
      <c r="CK63" s="28" t="s">
        <v>360</v>
      </c>
    </row>
    <row r="64" spans="1:89" x14ac:dyDescent="0.25">
      <c r="A64" s="17">
        <v>61</v>
      </c>
      <c r="B64" s="17">
        <v>61</v>
      </c>
      <c r="C64" s="17" t="s">
        <v>77</v>
      </c>
      <c r="D64" s="18" t="s">
        <v>36</v>
      </c>
      <c r="E64" s="19">
        <v>2804012</v>
      </c>
      <c r="F64" s="16">
        <v>29716.83</v>
      </c>
      <c r="G64" s="16">
        <v>16581.47</v>
      </c>
      <c r="H64" s="16">
        <v>54.45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K64" s="16">
        <v>30013.99</v>
      </c>
      <c r="AL64" s="16">
        <v>16747.280000000002</v>
      </c>
      <c r="AM64" s="16">
        <v>54.99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0</v>
      </c>
      <c r="BL64" s="16">
        <v>0</v>
      </c>
      <c r="BM64" s="16">
        <v>0</v>
      </c>
      <c r="BN64" s="16">
        <v>0</v>
      </c>
      <c r="BP64" s="16">
        <v>0</v>
      </c>
      <c r="BQ64" s="16">
        <v>54.45</v>
      </c>
      <c r="BR64" s="16">
        <v>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>
        <v>0</v>
      </c>
      <c r="CB64" s="16">
        <v>0</v>
      </c>
      <c r="CC64" s="16">
        <v>0</v>
      </c>
      <c r="CD64" s="16">
        <v>0</v>
      </c>
      <c r="CE64" s="16">
        <v>0</v>
      </c>
      <c r="CF64" s="16">
        <v>0</v>
      </c>
      <c r="CG64" s="16">
        <v>0</v>
      </c>
      <c r="CH64" s="16">
        <v>0</v>
      </c>
      <c r="CI64" s="16">
        <v>0</v>
      </c>
      <c r="CK64" s="28" t="s">
        <v>361</v>
      </c>
    </row>
    <row r="65" spans="1:89" x14ac:dyDescent="0.25">
      <c r="A65" s="17">
        <v>62</v>
      </c>
      <c r="B65" s="17">
        <v>62</v>
      </c>
      <c r="C65" s="17" t="s">
        <v>77</v>
      </c>
      <c r="D65" s="18" t="s">
        <v>37</v>
      </c>
      <c r="E65" s="19">
        <v>2805022</v>
      </c>
      <c r="F65" s="16">
        <v>60773.130000000005</v>
      </c>
      <c r="G65" s="16">
        <v>34605.71</v>
      </c>
      <c r="H65" s="16">
        <v>1452.3300000000002</v>
      </c>
      <c r="I65" s="16">
        <v>0</v>
      </c>
      <c r="J65" s="16">
        <v>0</v>
      </c>
      <c r="K65" s="16">
        <v>0</v>
      </c>
      <c r="L65" s="16">
        <v>392.04</v>
      </c>
      <c r="M65" s="16">
        <v>304.92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K65" s="16">
        <v>61380.860000000008</v>
      </c>
      <c r="AL65" s="16">
        <v>34951.760000000002</v>
      </c>
      <c r="AM65" s="16">
        <v>1466.8500000000001</v>
      </c>
      <c r="AN65" s="16">
        <v>0</v>
      </c>
      <c r="AO65" s="16">
        <v>0</v>
      </c>
      <c r="AP65" s="16">
        <v>0</v>
      </c>
      <c r="AQ65" s="16">
        <v>395.96000000000004</v>
      </c>
      <c r="AR65" s="16">
        <v>307.96000000000004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0</v>
      </c>
      <c r="BL65" s="16">
        <v>0</v>
      </c>
      <c r="BM65" s="16">
        <v>0</v>
      </c>
      <c r="BN65" s="16">
        <v>0</v>
      </c>
      <c r="BP65" s="16">
        <v>1452.3300000000002</v>
      </c>
      <c r="BQ65" s="16">
        <v>0</v>
      </c>
      <c r="BR65" s="16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>
        <v>0</v>
      </c>
      <c r="CB65" s="16">
        <v>0</v>
      </c>
      <c r="CC65" s="16">
        <v>0</v>
      </c>
      <c r="CD65" s="16">
        <v>0</v>
      </c>
      <c r="CE65" s="16">
        <v>0</v>
      </c>
      <c r="CF65" s="16">
        <v>0</v>
      </c>
      <c r="CG65" s="16">
        <v>0</v>
      </c>
      <c r="CH65" s="16">
        <v>0</v>
      </c>
      <c r="CI65" s="16">
        <v>0</v>
      </c>
      <c r="CK65" s="28" t="s">
        <v>362</v>
      </c>
    </row>
    <row r="66" spans="1:89" x14ac:dyDescent="0.25">
      <c r="A66" s="17">
        <v>63</v>
      </c>
      <c r="B66" s="17">
        <v>63</v>
      </c>
      <c r="C66" s="17" t="s">
        <v>77</v>
      </c>
      <c r="D66" s="18" t="s">
        <v>85</v>
      </c>
      <c r="E66" s="19">
        <v>2814052</v>
      </c>
      <c r="F66" s="16">
        <v>34160.94</v>
      </c>
      <c r="G66" s="16">
        <v>18296.580000000002</v>
      </c>
      <c r="H66" s="16">
        <v>152.46</v>
      </c>
      <c r="I66" s="16">
        <v>1372.14</v>
      </c>
      <c r="J66" s="16">
        <v>136.16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2993.76</v>
      </c>
      <c r="V66" s="16">
        <v>707.90999999999985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K66" s="16">
        <v>34502.54</v>
      </c>
      <c r="AL66" s="16">
        <v>18479.54</v>
      </c>
      <c r="AM66" s="16">
        <v>153.98000000000002</v>
      </c>
      <c r="AN66" s="16">
        <v>1385.8600000000001</v>
      </c>
      <c r="AO66" s="16">
        <v>137.52000000000001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3023.69</v>
      </c>
      <c r="BA66" s="16">
        <v>714.9799999999999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0</v>
      </c>
      <c r="BN66" s="16">
        <v>0</v>
      </c>
      <c r="BP66" s="16">
        <v>98.01</v>
      </c>
      <c r="BQ66" s="16">
        <v>54.45</v>
      </c>
      <c r="BR66" s="16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K66" s="28" t="s">
        <v>363</v>
      </c>
    </row>
    <row r="67" spans="1:89" x14ac:dyDescent="0.25">
      <c r="A67" s="17">
        <v>64</v>
      </c>
      <c r="B67" s="17">
        <v>64</v>
      </c>
      <c r="C67" s="17" t="s">
        <v>77</v>
      </c>
      <c r="D67" s="18" t="s">
        <v>39</v>
      </c>
      <c r="E67" s="19">
        <v>2806042</v>
      </c>
      <c r="F67" s="16">
        <v>35630.1</v>
      </c>
      <c r="G67" s="16">
        <v>20420.439999999999</v>
      </c>
      <c r="H67" s="16">
        <v>471.75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K67" s="16">
        <v>35986.400000000001</v>
      </c>
      <c r="AL67" s="16">
        <v>20624.64</v>
      </c>
      <c r="AM67" s="16">
        <v>476.46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0</v>
      </c>
      <c r="BE67" s="16">
        <v>0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P67" s="16">
        <v>281.16000000000003</v>
      </c>
      <c r="BQ67" s="16">
        <v>190.59</v>
      </c>
      <c r="BR67" s="16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0</v>
      </c>
      <c r="CB67" s="16">
        <v>0</v>
      </c>
      <c r="CC67" s="16">
        <v>0</v>
      </c>
      <c r="CD67" s="16">
        <v>0</v>
      </c>
      <c r="CE67" s="16">
        <v>0</v>
      </c>
      <c r="CF67" s="16">
        <v>0</v>
      </c>
      <c r="CG67" s="16">
        <v>0</v>
      </c>
      <c r="CH67" s="16">
        <v>0</v>
      </c>
      <c r="CI67" s="16">
        <v>0</v>
      </c>
      <c r="CK67" s="28" t="s">
        <v>364</v>
      </c>
    </row>
    <row r="68" spans="1:89" x14ac:dyDescent="0.25">
      <c r="A68" s="17">
        <v>65</v>
      </c>
      <c r="B68" s="17">
        <v>65</v>
      </c>
      <c r="C68" s="17" t="s">
        <v>77</v>
      </c>
      <c r="D68" s="18" t="s">
        <v>86</v>
      </c>
      <c r="E68" s="19">
        <v>2804022</v>
      </c>
      <c r="F68" s="16">
        <v>12961.079999999998</v>
      </c>
      <c r="G68" s="16">
        <v>7650.79</v>
      </c>
      <c r="H68" s="16">
        <v>0</v>
      </c>
      <c r="I68" s="16">
        <v>274.43</v>
      </c>
      <c r="J68" s="16">
        <v>272.26</v>
      </c>
      <c r="K68" s="16">
        <v>0</v>
      </c>
      <c r="L68" s="16">
        <v>0</v>
      </c>
      <c r="M68" s="16">
        <v>76.239999999999995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274.43</v>
      </c>
      <c r="V68" s="16">
        <v>424.71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K68" s="16">
        <v>13090.689999999999</v>
      </c>
      <c r="AL68" s="16">
        <v>7727.29</v>
      </c>
      <c r="AM68" s="16">
        <v>0</v>
      </c>
      <c r="AN68" s="16">
        <v>277.17</v>
      </c>
      <c r="AO68" s="16">
        <v>274.98</v>
      </c>
      <c r="AP68" s="16">
        <v>0</v>
      </c>
      <c r="AQ68" s="16">
        <v>0</v>
      </c>
      <c r="AR68" s="16">
        <v>77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277.17</v>
      </c>
      <c r="BA68" s="16">
        <v>428.95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P68" s="16">
        <v>0</v>
      </c>
      <c r="BQ68" s="16">
        <v>0</v>
      </c>
      <c r="BR68" s="16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0</v>
      </c>
      <c r="CB68" s="16">
        <v>0</v>
      </c>
      <c r="CC68" s="16">
        <v>0</v>
      </c>
      <c r="CD68" s="16">
        <v>0</v>
      </c>
      <c r="CE68" s="16">
        <v>0</v>
      </c>
      <c r="CF68" s="16">
        <v>0</v>
      </c>
      <c r="CG68" s="16">
        <v>0</v>
      </c>
      <c r="CH68" s="16">
        <v>0</v>
      </c>
      <c r="CI68" s="16">
        <v>0</v>
      </c>
      <c r="CK68" s="28" t="s">
        <v>365</v>
      </c>
    </row>
    <row r="69" spans="1:89" x14ac:dyDescent="0.25">
      <c r="A69" s="17">
        <v>66</v>
      </c>
      <c r="B69" s="17">
        <v>66</v>
      </c>
      <c r="C69" s="17" t="s">
        <v>77</v>
      </c>
      <c r="D69" s="18" t="s">
        <v>41</v>
      </c>
      <c r="E69" s="19">
        <v>2801052</v>
      </c>
      <c r="F69" s="16">
        <v>23500.620000000003</v>
      </c>
      <c r="G69" s="16">
        <v>9992.5000000000018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K69" s="16">
        <v>23735.620000000003</v>
      </c>
      <c r="AL69" s="16">
        <v>10092.420000000002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  <c r="BK69" s="16">
        <v>0</v>
      </c>
      <c r="BL69" s="16">
        <v>0</v>
      </c>
      <c r="BM69" s="16">
        <v>0</v>
      </c>
      <c r="BN69" s="16">
        <v>0</v>
      </c>
      <c r="BP69" s="16">
        <v>0</v>
      </c>
      <c r="BQ69" s="16">
        <v>0</v>
      </c>
      <c r="BR69" s="16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>
        <v>0</v>
      </c>
      <c r="CB69" s="16">
        <v>0</v>
      </c>
      <c r="CC69" s="16">
        <v>0</v>
      </c>
      <c r="CD69" s="16">
        <v>0</v>
      </c>
      <c r="CE69" s="16">
        <v>0</v>
      </c>
      <c r="CF69" s="16">
        <v>0</v>
      </c>
      <c r="CG69" s="16">
        <v>0</v>
      </c>
      <c r="CH69" s="16">
        <v>0</v>
      </c>
      <c r="CI69" s="16">
        <v>0</v>
      </c>
      <c r="CK69" s="28" t="s">
        <v>366</v>
      </c>
    </row>
    <row r="70" spans="1:89" x14ac:dyDescent="0.25">
      <c r="A70" s="17">
        <v>67</v>
      </c>
      <c r="B70" s="17">
        <v>67</v>
      </c>
      <c r="C70" s="17" t="s">
        <v>77</v>
      </c>
      <c r="D70" s="18" t="s">
        <v>87</v>
      </c>
      <c r="E70" s="19">
        <v>2812032</v>
      </c>
      <c r="F70" s="16">
        <v>32957.1</v>
      </c>
      <c r="G70" s="16">
        <v>21346.030000000006</v>
      </c>
      <c r="H70" s="16">
        <v>0</v>
      </c>
      <c r="I70" s="16">
        <v>494.8</v>
      </c>
      <c r="J70" s="16">
        <v>68.08</v>
      </c>
      <c r="K70" s="16">
        <v>0</v>
      </c>
      <c r="L70" s="16">
        <v>667.26</v>
      </c>
      <c r="M70" s="16">
        <v>228.7</v>
      </c>
      <c r="N70" s="16">
        <v>0</v>
      </c>
      <c r="O70" s="16">
        <v>0</v>
      </c>
      <c r="P70" s="16">
        <v>0</v>
      </c>
      <c r="Q70" s="16">
        <v>0</v>
      </c>
      <c r="R70" s="16">
        <v>494.8</v>
      </c>
      <c r="S70" s="16">
        <v>68.08</v>
      </c>
      <c r="T70" s="16">
        <v>0</v>
      </c>
      <c r="U70" s="16">
        <v>1043.6600000000001</v>
      </c>
      <c r="V70" s="16">
        <v>424.74</v>
      </c>
      <c r="W70" s="16">
        <v>0</v>
      </c>
      <c r="X70" s="16">
        <v>384.62</v>
      </c>
      <c r="Y70" s="16">
        <v>68.08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K70" s="16">
        <v>33286.67</v>
      </c>
      <c r="AL70" s="16">
        <v>21559.490000000005</v>
      </c>
      <c r="AM70" s="16">
        <v>0</v>
      </c>
      <c r="AN70" s="16">
        <v>499.74</v>
      </c>
      <c r="AO70" s="16">
        <v>68.760000000000005</v>
      </c>
      <c r="AP70" s="16">
        <v>0</v>
      </c>
      <c r="AQ70" s="16">
        <v>673.93</v>
      </c>
      <c r="AR70" s="16">
        <v>230.98</v>
      </c>
      <c r="AS70" s="16">
        <v>0</v>
      </c>
      <c r="AT70" s="16">
        <v>0</v>
      </c>
      <c r="AU70" s="16">
        <v>0</v>
      </c>
      <c r="AV70" s="16">
        <v>0</v>
      </c>
      <c r="AW70" s="16">
        <v>499.74</v>
      </c>
      <c r="AX70" s="16">
        <v>68.760000000000005</v>
      </c>
      <c r="AY70" s="16">
        <v>0</v>
      </c>
      <c r="AZ70" s="16">
        <v>1054.0900000000001</v>
      </c>
      <c r="BA70" s="16">
        <v>428.98</v>
      </c>
      <c r="BB70" s="16">
        <v>0</v>
      </c>
      <c r="BC70" s="16">
        <v>388.46</v>
      </c>
      <c r="BD70" s="16">
        <v>68.760000000000005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0</v>
      </c>
      <c r="BN70" s="16">
        <v>0</v>
      </c>
      <c r="BP70" s="16">
        <v>0</v>
      </c>
      <c r="BQ70" s="16">
        <v>0</v>
      </c>
      <c r="BR70" s="16">
        <v>0</v>
      </c>
      <c r="BS70" s="16">
        <v>0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>
        <v>0</v>
      </c>
      <c r="CB70" s="16">
        <v>0</v>
      </c>
      <c r="CC70" s="16">
        <v>0</v>
      </c>
      <c r="CD70" s="16">
        <v>0</v>
      </c>
      <c r="CE70" s="16">
        <v>0</v>
      </c>
      <c r="CF70" s="16">
        <v>0</v>
      </c>
      <c r="CG70" s="16">
        <v>0</v>
      </c>
      <c r="CH70" s="16">
        <v>0</v>
      </c>
      <c r="CI70" s="16">
        <v>0</v>
      </c>
      <c r="CK70" s="28" t="s">
        <v>367</v>
      </c>
    </row>
    <row r="71" spans="1:89" x14ac:dyDescent="0.25">
      <c r="A71" s="17">
        <v>68</v>
      </c>
      <c r="B71" s="17">
        <v>68</v>
      </c>
      <c r="C71" s="17" t="s">
        <v>77</v>
      </c>
      <c r="D71" s="18" t="s">
        <v>88</v>
      </c>
      <c r="E71" s="19">
        <v>2804032</v>
      </c>
      <c r="F71" s="16">
        <v>18685.260000000002</v>
      </c>
      <c r="G71" s="16">
        <v>10210.27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K71" s="16">
        <v>18872.11</v>
      </c>
      <c r="AL71" s="16">
        <v>10312.370000000001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K71" s="28" t="s">
        <v>368</v>
      </c>
    </row>
    <row r="72" spans="1:89" x14ac:dyDescent="0.25">
      <c r="A72" s="17">
        <v>69</v>
      </c>
      <c r="B72" s="17">
        <v>69</v>
      </c>
      <c r="C72" s="17" t="s">
        <v>77</v>
      </c>
      <c r="D72" s="18" t="s">
        <v>89</v>
      </c>
      <c r="E72" s="19">
        <v>2815032</v>
      </c>
      <c r="F72" s="16">
        <v>36092.43</v>
      </c>
      <c r="G72" s="16">
        <v>15465.009999999998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K72" s="16">
        <v>36453.35</v>
      </c>
      <c r="AL72" s="16">
        <v>15619.659999999998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K72" s="28" t="s">
        <v>369</v>
      </c>
    </row>
    <row r="73" spans="1:89" x14ac:dyDescent="0.25">
      <c r="A73" s="17">
        <v>70</v>
      </c>
      <c r="B73" s="17">
        <v>70</v>
      </c>
      <c r="C73" s="17" t="s">
        <v>77</v>
      </c>
      <c r="D73" s="18" t="s">
        <v>42</v>
      </c>
      <c r="E73" s="19">
        <v>2807032</v>
      </c>
      <c r="F73" s="16">
        <v>65878.559999999998</v>
      </c>
      <c r="G73" s="16">
        <v>32373.13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K73" s="16">
        <v>66537.34</v>
      </c>
      <c r="AL73" s="16">
        <v>32696.86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0</v>
      </c>
      <c r="BM73" s="16">
        <v>0</v>
      </c>
      <c r="BN73" s="16">
        <v>0</v>
      </c>
      <c r="BP73" s="16">
        <v>0</v>
      </c>
      <c r="BQ73" s="16">
        <v>0</v>
      </c>
      <c r="BR73" s="16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0</v>
      </c>
      <c r="CB73" s="16">
        <v>0</v>
      </c>
      <c r="CC73" s="16">
        <v>0</v>
      </c>
      <c r="CD73" s="16">
        <v>0</v>
      </c>
      <c r="CE73" s="16">
        <v>0</v>
      </c>
      <c r="CF73" s="16">
        <v>0</v>
      </c>
      <c r="CG73" s="16">
        <v>0</v>
      </c>
      <c r="CH73" s="16">
        <v>0</v>
      </c>
      <c r="CI73" s="16">
        <v>0</v>
      </c>
      <c r="CK73" s="28" t="s">
        <v>370</v>
      </c>
    </row>
    <row r="74" spans="1:89" x14ac:dyDescent="0.25">
      <c r="A74" s="17">
        <v>71</v>
      </c>
      <c r="B74" s="17">
        <v>71</v>
      </c>
      <c r="C74" s="17" t="s">
        <v>77</v>
      </c>
      <c r="D74" s="18" t="s">
        <v>90</v>
      </c>
      <c r="E74" s="19">
        <v>2803032</v>
      </c>
      <c r="F74" s="16">
        <v>29113.919999999998</v>
      </c>
      <c r="G74" s="16">
        <v>20529.34</v>
      </c>
      <c r="H74" s="16">
        <v>0</v>
      </c>
      <c r="I74" s="16">
        <v>0</v>
      </c>
      <c r="J74" s="16">
        <v>0</v>
      </c>
      <c r="K74" s="16">
        <v>0</v>
      </c>
      <c r="L74" s="16">
        <v>196.02</v>
      </c>
      <c r="M74" s="16">
        <v>228.7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141.6</v>
      </c>
      <c r="W74" s="16">
        <v>0</v>
      </c>
      <c r="X74" s="16">
        <v>0</v>
      </c>
      <c r="Y74" s="16">
        <v>0</v>
      </c>
      <c r="Z74" s="16">
        <v>0</v>
      </c>
      <c r="AA74" s="16">
        <v>784.08</v>
      </c>
      <c r="AB74" s="16">
        <v>435.6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K74" s="16">
        <v>29405.05</v>
      </c>
      <c r="AL74" s="16">
        <v>20734.63</v>
      </c>
      <c r="AM74" s="16">
        <v>0</v>
      </c>
      <c r="AN74" s="16">
        <v>0</v>
      </c>
      <c r="AO74" s="16">
        <v>0</v>
      </c>
      <c r="AP74" s="16">
        <v>0</v>
      </c>
      <c r="AQ74" s="16">
        <v>197.98000000000002</v>
      </c>
      <c r="AR74" s="16">
        <v>230.98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143.01</v>
      </c>
      <c r="BB74" s="16">
        <v>0</v>
      </c>
      <c r="BC74" s="16">
        <v>0</v>
      </c>
      <c r="BD74" s="16">
        <v>0</v>
      </c>
      <c r="BE74" s="16">
        <v>0</v>
      </c>
      <c r="BF74" s="16">
        <v>791.92000000000007</v>
      </c>
      <c r="BG74" s="16">
        <v>439.95000000000005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P74" s="16">
        <v>0</v>
      </c>
      <c r="BQ74" s="16">
        <v>0</v>
      </c>
      <c r="BR74" s="16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0</v>
      </c>
      <c r="CD74" s="16">
        <v>0</v>
      </c>
      <c r="CE74" s="16">
        <v>0</v>
      </c>
      <c r="CF74" s="16">
        <v>0</v>
      </c>
      <c r="CG74" s="16">
        <v>0</v>
      </c>
      <c r="CH74" s="16">
        <v>0</v>
      </c>
      <c r="CI74" s="16">
        <v>0</v>
      </c>
      <c r="CK74" s="28" t="s">
        <v>371</v>
      </c>
    </row>
    <row r="75" spans="1:89" x14ac:dyDescent="0.25">
      <c r="A75" s="17">
        <v>72</v>
      </c>
      <c r="B75" s="17">
        <v>72</v>
      </c>
      <c r="C75" s="17" t="s">
        <v>77</v>
      </c>
      <c r="D75" s="18" t="s">
        <v>91</v>
      </c>
      <c r="E75" s="19">
        <v>2811012</v>
      </c>
      <c r="F75" s="16">
        <v>15182.64</v>
      </c>
      <c r="G75" s="16">
        <v>8385.9000000000015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K75" s="16">
        <v>15334.46</v>
      </c>
      <c r="AL75" s="16">
        <v>8469.7500000000018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0</v>
      </c>
      <c r="BL75" s="16">
        <v>0</v>
      </c>
      <c r="BM75" s="16">
        <v>0</v>
      </c>
      <c r="BN75" s="16">
        <v>0</v>
      </c>
      <c r="BP75" s="16">
        <v>0</v>
      </c>
      <c r="BQ75" s="16">
        <v>0</v>
      </c>
      <c r="BR75" s="16">
        <v>0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0</v>
      </c>
      <c r="CB75" s="16">
        <v>0</v>
      </c>
      <c r="CC75" s="16">
        <v>0</v>
      </c>
      <c r="CD75" s="16">
        <v>0</v>
      </c>
      <c r="CE75" s="16">
        <v>0</v>
      </c>
      <c r="CF75" s="16">
        <v>0</v>
      </c>
      <c r="CG75" s="16">
        <v>0</v>
      </c>
      <c r="CH75" s="16">
        <v>0</v>
      </c>
      <c r="CI75" s="16">
        <v>0</v>
      </c>
      <c r="CK75" s="28" t="s">
        <v>372</v>
      </c>
    </row>
    <row r="76" spans="1:89" x14ac:dyDescent="0.25">
      <c r="A76" s="17">
        <v>73</v>
      </c>
      <c r="B76" s="17">
        <v>73</v>
      </c>
      <c r="C76" s="17" t="s">
        <v>77</v>
      </c>
      <c r="D76" s="18" t="s">
        <v>92</v>
      </c>
      <c r="E76" s="19">
        <v>2811022</v>
      </c>
      <c r="F76" s="16">
        <v>10123.74</v>
      </c>
      <c r="G76" s="16">
        <v>6670.6100000000006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K76" s="16">
        <v>10224.969999999999</v>
      </c>
      <c r="AL76" s="16">
        <v>6737.31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16">
        <v>0</v>
      </c>
      <c r="BC76" s="16">
        <v>0</v>
      </c>
      <c r="BD76" s="16">
        <v>0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0</v>
      </c>
      <c r="BM76" s="16">
        <v>0</v>
      </c>
      <c r="BN76" s="16">
        <v>0</v>
      </c>
      <c r="BP76" s="16">
        <v>0</v>
      </c>
      <c r="BQ76" s="16">
        <v>0</v>
      </c>
      <c r="BR76" s="16">
        <v>0</v>
      </c>
      <c r="BS76" s="16">
        <v>0</v>
      </c>
      <c r="BT76" s="16">
        <v>0</v>
      </c>
      <c r="BU76" s="16">
        <v>0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>
        <v>0</v>
      </c>
      <c r="CB76" s="16">
        <v>0</v>
      </c>
      <c r="CC76" s="16">
        <v>0</v>
      </c>
      <c r="CD76" s="16">
        <v>0</v>
      </c>
      <c r="CE76" s="16">
        <v>0</v>
      </c>
      <c r="CF76" s="16">
        <v>0</v>
      </c>
      <c r="CG76" s="16">
        <v>0</v>
      </c>
      <c r="CH76" s="16">
        <v>0</v>
      </c>
      <c r="CI76" s="16">
        <v>0</v>
      </c>
      <c r="CK76" s="28" t="s">
        <v>373</v>
      </c>
    </row>
    <row r="77" spans="1:89" x14ac:dyDescent="0.25">
      <c r="A77" s="17">
        <v>74</v>
      </c>
      <c r="B77" s="17">
        <v>74</v>
      </c>
      <c r="C77" s="17" t="s">
        <v>77</v>
      </c>
      <c r="D77" s="18" t="s">
        <v>93</v>
      </c>
      <c r="E77" s="19">
        <v>2817032</v>
      </c>
      <c r="F77" s="16">
        <v>11982.960000000001</v>
      </c>
      <c r="G77" s="16">
        <v>8767.2100000000009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K77" s="16">
        <v>12102.78</v>
      </c>
      <c r="AL77" s="16">
        <v>8854.880000000001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6">
        <v>0</v>
      </c>
      <c r="BK77" s="16">
        <v>0</v>
      </c>
      <c r="BL77" s="16">
        <v>0</v>
      </c>
      <c r="BM77" s="16">
        <v>0</v>
      </c>
      <c r="BN77" s="16">
        <v>0</v>
      </c>
      <c r="BP77" s="16">
        <v>0</v>
      </c>
      <c r="BQ77" s="16">
        <v>0</v>
      </c>
      <c r="BR77" s="16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>
        <v>0</v>
      </c>
      <c r="CB77" s="16">
        <v>0</v>
      </c>
      <c r="CC77" s="16">
        <v>0</v>
      </c>
      <c r="CD77" s="16">
        <v>0</v>
      </c>
      <c r="CE77" s="16">
        <v>0</v>
      </c>
      <c r="CF77" s="16">
        <v>0</v>
      </c>
      <c r="CG77" s="16">
        <v>0</v>
      </c>
      <c r="CH77" s="16">
        <v>0</v>
      </c>
      <c r="CI77" s="16">
        <v>0</v>
      </c>
      <c r="CK77" s="28" t="s">
        <v>374</v>
      </c>
    </row>
    <row r="78" spans="1:89" x14ac:dyDescent="0.25">
      <c r="A78" s="17">
        <v>75</v>
      </c>
      <c r="B78" s="17">
        <v>75</v>
      </c>
      <c r="C78" s="17" t="s">
        <v>77</v>
      </c>
      <c r="D78" s="18" t="s">
        <v>94</v>
      </c>
      <c r="E78" s="19">
        <v>2814072</v>
      </c>
      <c r="F78" s="16">
        <v>29498.040000000005</v>
      </c>
      <c r="G78" s="16">
        <v>19630.7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K78" s="16">
        <v>29793.020000000004</v>
      </c>
      <c r="AL78" s="16">
        <v>19827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0</v>
      </c>
      <c r="BD78" s="16">
        <v>0</v>
      </c>
      <c r="BE78" s="16">
        <v>0</v>
      </c>
      <c r="BF78" s="16">
        <v>0</v>
      </c>
      <c r="BG78" s="16">
        <v>0</v>
      </c>
      <c r="BH78" s="16">
        <v>0</v>
      </c>
      <c r="BI78" s="16">
        <v>0</v>
      </c>
      <c r="BJ78" s="16">
        <v>0</v>
      </c>
      <c r="BK78" s="16">
        <v>0</v>
      </c>
      <c r="BL78" s="16">
        <v>0</v>
      </c>
      <c r="BM78" s="16">
        <v>0</v>
      </c>
      <c r="BN78" s="16">
        <v>0</v>
      </c>
      <c r="BP78" s="16">
        <v>0</v>
      </c>
      <c r="BQ78" s="16">
        <v>0</v>
      </c>
      <c r="BR78" s="16">
        <v>0</v>
      </c>
      <c r="BS78" s="16">
        <v>0</v>
      </c>
      <c r="BT78" s="16">
        <v>0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>
        <v>0</v>
      </c>
      <c r="CA78" s="16">
        <v>0</v>
      </c>
      <c r="CB78" s="16">
        <v>0</v>
      </c>
      <c r="CC78" s="16">
        <v>0</v>
      </c>
      <c r="CD78" s="16">
        <v>0</v>
      </c>
      <c r="CE78" s="16">
        <v>0</v>
      </c>
      <c r="CF78" s="16">
        <v>0</v>
      </c>
      <c r="CG78" s="16">
        <v>0</v>
      </c>
      <c r="CH78" s="16">
        <v>0</v>
      </c>
      <c r="CI78" s="16">
        <v>0</v>
      </c>
      <c r="CK78" s="28" t="s">
        <v>375</v>
      </c>
    </row>
    <row r="79" spans="1:89" x14ac:dyDescent="0.25">
      <c r="A79" s="17">
        <v>76</v>
      </c>
      <c r="B79" s="17">
        <v>76</v>
      </c>
      <c r="C79" s="17" t="s">
        <v>77</v>
      </c>
      <c r="D79" s="18" t="s">
        <v>95</v>
      </c>
      <c r="E79" s="19">
        <v>2805032</v>
      </c>
      <c r="F79" s="16">
        <v>26781.480000000003</v>
      </c>
      <c r="G79" s="16">
        <v>14212.67</v>
      </c>
      <c r="H79" s="16">
        <v>0</v>
      </c>
      <c r="I79" s="16">
        <v>0</v>
      </c>
      <c r="J79" s="16">
        <v>544.64</v>
      </c>
      <c r="K79" s="16">
        <v>0</v>
      </c>
      <c r="L79" s="16">
        <v>0</v>
      </c>
      <c r="M79" s="16">
        <v>76.239999999999995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991.13999999999987</v>
      </c>
      <c r="W79" s="16">
        <v>0</v>
      </c>
      <c r="X79" s="16">
        <v>0</v>
      </c>
      <c r="Y79" s="16">
        <v>68.08</v>
      </c>
      <c r="Z79" s="16">
        <v>0</v>
      </c>
      <c r="AA79" s="16">
        <v>0</v>
      </c>
      <c r="AB79" s="16">
        <v>217.84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K79" s="16">
        <v>27049.290000000005</v>
      </c>
      <c r="AL79" s="16">
        <v>14354.79</v>
      </c>
      <c r="AM79" s="16">
        <v>0</v>
      </c>
      <c r="AN79" s="16">
        <v>0</v>
      </c>
      <c r="AO79" s="16">
        <v>550.08000000000004</v>
      </c>
      <c r="AP79" s="16">
        <v>0</v>
      </c>
      <c r="AQ79" s="16">
        <v>0</v>
      </c>
      <c r="AR79" s="16">
        <v>77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1001.0499999999998</v>
      </c>
      <c r="BB79" s="16">
        <v>0</v>
      </c>
      <c r="BC79" s="16">
        <v>0</v>
      </c>
      <c r="BD79" s="16">
        <v>68.760000000000005</v>
      </c>
      <c r="BE79" s="16">
        <v>0</v>
      </c>
      <c r="BF79" s="16">
        <v>0</v>
      </c>
      <c r="BG79" s="16">
        <v>220.01</v>
      </c>
      <c r="BH79" s="16">
        <v>0</v>
      </c>
      <c r="BI79" s="16">
        <v>0</v>
      </c>
      <c r="BJ79" s="16">
        <v>0</v>
      </c>
      <c r="BK79" s="16">
        <v>0</v>
      </c>
      <c r="BL79" s="16">
        <v>0</v>
      </c>
      <c r="BM79" s="16">
        <v>0</v>
      </c>
      <c r="BN79" s="16">
        <v>0</v>
      </c>
      <c r="BP79" s="16">
        <v>0</v>
      </c>
      <c r="BQ79" s="16">
        <v>0</v>
      </c>
      <c r="BR79" s="16">
        <v>0</v>
      </c>
      <c r="BS79" s="16">
        <v>0</v>
      </c>
      <c r="BT79" s="16">
        <v>0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0</v>
      </c>
      <c r="CB79" s="16">
        <v>0</v>
      </c>
      <c r="CC79" s="16">
        <v>0</v>
      </c>
      <c r="CD79" s="16">
        <v>0</v>
      </c>
      <c r="CE79" s="16">
        <v>0</v>
      </c>
      <c r="CF79" s="16">
        <v>0</v>
      </c>
      <c r="CG79" s="16">
        <v>0</v>
      </c>
      <c r="CH79" s="16">
        <v>0</v>
      </c>
      <c r="CI79" s="16">
        <v>0</v>
      </c>
      <c r="CK79" s="28" t="s">
        <v>376</v>
      </c>
    </row>
    <row r="80" spans="1:89" x14ac:dyDescent="0.25">
      <c r="A80" s="17">
        <v>77</v>
      </c>
      <c r="B80" s="17">
        <v>77</v>
      </c>
      <c r="C80" s="17" t="s">
        <v>77</v>
      </c>
      <c r="D80" s="18" t="s">
        <v>44</v>
      </c>
      <c r="E80" s="19">
        <v>2808032</v>
      </c>
      <c r="F80" s="16">
        <v>27678.42</v>
      </c>
      <c r="G80" s="16">
        <v>15737.380000000001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K80" s="16">
        <v>27955.199999999997</v>
      </c>
      <c r="AL80" s="16">
        <v>15894.750000000002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P80" s="16">
        <v>0</v>
      </c>
      <c r="BQ80" s="16">
        <v>0</v>
      </c>
      <c r="BR80" s="16">
        <v>0</v>
      </c>
      <c r="BS80" s="16">
        <v>0</v>
      </c>
      <c r="BT80" s="16">
        <v>0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0</v>
      </c>
      <c r="CB80" s="16">
        <v>0</v>
      </c>
      <c r="CC80" s="16">
        <v>0</v>
      </c>
      <c r="CD80" s="16">
        <v>0</v>
      </c>
      <c r="CE80" s="16">
        <v>0</v>
      </c>
      <c r="CF80" s="16">
        <v>0</v>
      </c>
      <c r="CG80" s="16">
        <v>0</v>
      </c>
      <c r="CH80" s="16">
        <v>0</v>
      </c>
      <c r="CI80" s="16">
        <v>0</v>
      </c>
      <c r="CK80" s="28" t="s">
        <v>377</v>
      </c>
    </row>
    <row r="81" spans="1:89" x14ac:dyDescent="0.25">
      <c r="A81" s="17">
        <v>78</v>
      </c>
      <c r="B81" s="17">
        <v>78</v>
      </c>
      <c r="C81" s="17" t="s">
        <v>77</v>
      </c>
      <c r="D81" s="18" t="s">
        <v>96</v>
      </c>
      <c r="E81" s="19">
        <v>2809022</v>
      </c>
      <c r="F81" s="16">
        <v>17219.07</v>
      </c>
      <c r="G81" s="16">
        <v>8712.77</v>
      </c>
      <c r="H81" s="16">
        <v>535.39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K81" s="16">
        <v>17391.259999999998</v>
      </c>
      <c r="AL81" s="16">
        <v>8799.8900000000012</v>
      </c>
      <c r="AM81" s="16">
        <v>540.74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P81" s="16">
        <v>424.71</v>
      </c>
      <c r="BQ81" s="16">
        <v>110.68</v>
      </c>
      <c r="BR81" s="16">
        <v>0</v>
      </c>
      <c r="BS81" s="16">
        <v>0</v>
      </c>
      <c r="BT81" s="16">
        <v>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>
        <v>0</v>
      </c>
      <c r="CC81" s="16">
        <v>0</v>
      </c>
      <c r="CD81" s="16">
        <v>0</v>
      </c>
      <c r="CE81" s="16">
        <v>0</v>
      </c>
      <c r="CF81" s="16">
        <v>0</v>
      </c>
      <c r="CG81" s="16">
        <v>0</v>
      </c>
      <c r="CH81" s="16">
        <v>0</v>
      </c>
      <c r="CI81" s="16">
        <v>0</v>
      </c>
      <c r="CK81" s="28" t="s">
        <v>378</v>
      </c>
    </row>
    <row r="82" spans="1:89" x14ac:dyDescent="0.25">
      <c r="A82" s="17">
        <v>79</v>
      </c>
      <c r="B82" s="17">
        <v>79</v>
      </c>
      <c r="C82" s="17" t="s">
        <v>77</v>
      </c>
      <c r="D82" s="18" t="s">
        <v>97</v>
      </c>
      <c r="E82" s="19">
        <v>2814082</v>
      </c>
      <c r="F82" s="16">
        <v>9757.44</v>
      </c>
      <c r="G82" s="16">
        <v>6153.3300000000008</v>
      </c>
      <c r="H82" s="16">
        <v>415.27</v>
      </c>
      <c r="I82" s="16">
        <v>960.5</v>
      </c>
      <c r="J82" s="16">
        <v>204.20999999999998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274.43</v>
      </c>
      <c r="V82" s="16">
        <v>141.57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K82" s="16">
        <v>9855.01</v>
      </c>
      <c r="AL82" s="16">
        <v>6214.8600000000006</v>
      </c>
      <c r="AM82" s="16">
        <v>419.41999999999996</v>
      </c>
      <c r="AN82" s="16">
        <v>970.1</v>
      </c>
      <c r="AO82" s="16">
        <v>206.24999999999997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277.17</v>
      </c>
      <c r="BA82" s="16">
        <v>142.97999999999999</v>
      </c>
      <c r="BB82" s="16">
        <v>0</v>
      </c>
      <c r="BC82" s="16">
        <v>0</v>
      </c>
      <c r="BD82" s="16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0</v>
      </c>
      <c r="BM82" s="16">
        <v>0</v>
      </c>
      <c r="BN82" s="16">
        <v>0</v>
      </c>
      <c r="BP82" s="16">
        <v>333.62</v>
      </c>
      <c r="BQ82" s="16">
        <v>81.650000000000006</v>
      </c>
      <c r="BR82" s="16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0</v>
      </c>
      <c r="CB82" s="16">
        <v>0</v>
      </c>
      <c r="CC82" s="16">
        <v>0</v>
      </c>
      <c r="CD82" s="16">
        <v>0</v>
      </c>
      <c r="CE82" s="16">
        <v>0</v>
      </c>
      <c r="CF82" s="16">
        <v>0</v>
      </c>
      <c r="CG82" s="16">
        <v>0</v>
      </c>
      <c r="CH82" s="16">
        <v>0</v>
      </c>
      <c r="CI82" s="16">
        <v>0</v>
      </c>
      <c r="CK82" s="28" t="s">
        <v>379</v>
      </c>
    </row>
    <row r="83" spans="1:89" x14ac:dyDescent="0.25">
      <c r="A83" s="17">
        <v>80</v>
      </c>
      <c r="B83" s="17">
        <v>80</v>
      </c>
      <c r="C83" s="17" t="s">
        <v>77</v>
      </c>
      <c r="D83" s="18" t="s">
        <v>98</v>
      </c>
      <c r="E83" s="19">
        <v>2813032</v>
      </c>
      <c r="F83" s="16">
        <v>16009.29</v>
      </c>
      <c r="G83" s="16">
        <v>11190.369999999999</v>
      </c>
      <c r="H83" s="16">
        <v>0</v>
      </c>
      <c r="I83" s="16">
        <v>1758.8300000000002</v>
      </c>
      <c r="J83" s="16">
        <v>476.5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769.23</v>
      </c>
      <c r="V83" s="16">
        <v>283.17</v>
      </c>
      <c r="W83" s="16">
        <v>0</v>
      </c>
      <c r="X83" s="16">
        <v>686.07</v>
      </c>
      <c r="Y83" s="16">
        <v>68.08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K83" s="16">
        <v>16169.380000000001</v>
      </c>
      <c r="AL83" s="16">
        <v>11302.269999999999</v>
      </c>
      <c r="AM83" s="16">
        <v>0</v>
      </c>
      <c r="AN83" s="16">
        <v>1776.41</v>
      </c>
      <c r="AO83" s="16">
        <v>481.26</v>
      </c>
      <c r="AP83" s="16">
        <v>0</v>
      </c>
      <c r="AQ83" s="16">
        <v>0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6">
        <v>0</v>
      </c>
      <c r="AX83" s="16">
        <v>0</v>
      </c>
      <c r="AY83" s="16">
        <v>0</v>
      </c>
      <c r="AZ83" s="16">
        <v>776.92000000000007</v>
      </c>
      <c r="BA83" s="16">
        <v>286</v>
      </c>
      <c r="BB83" s="16">
        <v>0</v>
      </c>
      <c r="BC83" s="16">
        <v>692.93000000000006</v>
      </c>
      <c r="BD83" s="16">
        <v>68.760000000000005</v>
      </c>
      <c r="BE83" s="16">
        <v>0</v>
      </c>
      <c r="BF83" s="16">
        <v>0</v>
      </c>
      <c r="BG83" s="16">
        <v>0</v>
      </c>
      <c r="BH83" s="16">
        <v>0</v>
      </c>
      <c r="BI83" s="16">
        <v>0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P83" s="16">
        <v>0</v>
      </c>
      <c r="BQ83" s="16">
        <v>0</v>
      </c>
      <c r="BR83" s="16">
        <v>0</v>
      </c>
      <c r="BS83" s="16">
        <v>0</v>
      </c>
      <c r="BT83" s="16">
        <v>0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0</v>
      </c>
      <c r="CD83" s="16">
        <v>0</v>
      </c>
      <c r="CE83" s="16">
        <v>0</v>
      </c>
      <c r="CF83" s="16">
        <v>0</v>
      </c>
      <c r="CG83" s="16">
        <v>0</v>
      </c>
      <c r="CH83" s="16">
        <v>0</v>
      </c>
      <c r="CI83" s="16">
        <v>0</v>
      </c>
      <c r="CK83" s="28" t="s">
        <v>380</v>
      </c>
    </row>
    <row r="84" spans="1:89" x14ac:dyDescent="0.25">
      <c r="A84" s="17">
        <v>81</v>
      </c>
      <c r="B84" s="17">
        <v>81</v>
      </c>
      <c r="C84" s="17" t="s">
        <v>77</v>
      </c>
      <c r="D84" s="18" t="s">
        <v>99</v>
      </c>
      <c r="E84" s="19">
        <v>2811032</v>
      </c>
      <c r="F84" s="16">
        <v>24832.17</v>
      </c>
      <c r="G84" s="16">
        <v>13150.799999999997</v>
      </c>
      <c r="H84" s="16">
        <v>54.45</v>
      </c>
      <c r="I84" s="16">
        <v>0</v>
      </c>
      <c r="J84" s="16">
        <v>0</v>
      </c>
      <c r="K84" s="16">
        <v>0</v>
      </c>
      <c r="L84" s="16">
        <v>196.02</v>
      </c>
      <c r="M84" s="16">
        <v>152.46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K84" s="16">
        <v>25080.489999999998</v>
      </c>
      <c r="AL84" s="16">
        <v>13282.299999999997</v>
      </c>
      <c r="AM84" s="16">
        <v>54.99</v>
      </c>
      <c r="AN84" s="16">
        <v>0</v>
      </c>
      <c r="AO84" s="16">
        <v>0</v>
      </c>
      <c r="AP84" s="16">
        <v>0</v>
      </c>
      <c r="AQ84" s="16">
        <v>197.98000000000002</v>
      </c>
      <c r="AR84" s="16">
        <v>153.98000000000002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P84" s="16">
        <v>0</v>
      </c>
      <c r="BQ84" s="16">
        <v>54.45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0</v>
      </c>
      <c r="CI84" s="16">
        <v>0</v>
      </c>
      <c r="CK84" s="28" t="s">
        <v>381</v>
      </c>
    </row>
    <row r="85" spans="1:89" x14ac:dyDescent="0.25">
      <c r="A85" s="17">
        <v>82</v>
      </c>
      <c r="B85" s="17">
        <v>82</v>
      </c>
      <c r="C85" s="17" t="s">
        <v>77</v>
      </c>
      <c r="D85" s="18" t="s">
        <v>100</v>
      </c>
      <c r="E85" s="19">
        <v>2806052</v>
      </c>
      <c r="F85" s="16">
        <v>10340.550000000001</v>
      </c>
      <c r="G85" s="16">
        <v>8658.16</v>
      </c>
      <c r="H85" s="16">
        <v>152.46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K85" s="16">
        <v>10443.950000000001</v>
      </c>
      <c r="AL85" s="16">
        <v>8744.74</v>
      </c>
      <c r="AM85" s="16">
        <v>153.98000000000002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16">
        <v>0</v>
      </c>
      <c r="BD85" s="16">
        <v>0</v>
      </c>
      <c r="BE85" s="16">
        <v>0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0</v>
      </c>
      <c r="BP85" s="16">
        <v>98.01</v>
      </c>
      <c r="BQ85" s="16">
        <v>54.45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0</v>
      </c>
      <c r="CB85" s="16">
        <v>0</v>
      </c>
      <c r="CC85" s="16">
        <v>0</v>
      </c>
      <c r="CD85" s="16">
        <v>0</v>
      </c>
      <c r="CE85" s="16">
        <v>0</v>
      </c>
      <c r="CF85" s="16">
        <v>0</v>
      </c>
      <c r="CG85" s="16">
        <v>0</v>
      </c>
      <c r="CH85" s="16">
        <v>0</v>
      </c>
      <c r="CI85" s="16">
        <v>0</v>
      </c>
      <c r="CK85" s="28" t="s">
        <v>382</v>
      </c>
    </row>
    <row r="86" spans="1:89" x14ac:dyDescent="0.25">
      <c r="A86" s="17">
        <v>83</v>
      </c>
      <c r="B86" s="17">
        <v>83</v>
      </c>
      <c r="C86" s="17" t="s">
        <v>77</v>
      </c>
      <c r="D86" s="18" t="s">
        <v>101</v>
      </c>
      <c r="E86" s="19">
        <v>2812042</v>
      </c>
      <c r="F86" s="16">
        <v>58007.070000000007</v>
      </c>
      <c r="G86" s="16">
        <v>33190.03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879.42000000000007</v>
      </c>
      <c r="V86" s="16">
        <v>141.6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K86" s="16">
        <v>58587.140000000007</v>
      </c>
      <c r="AL86" s="16">
        <v>33521.93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888.21</v>
      </c>
      <c r="BA86" s="16">
        <v>143.01</v>
      </c>
      <c r="BB86" s="16">
        <v>0</v>
      </c>
      <c r="BC86" s="16">
        <v>0</v>
      </c>
      <c r="BD86" s="16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0</v>
      </c>
      <c r="BN86" s="16">
        <v>0</v>
      </c>
      <c r="BP86" s="16">
        <v>0</v>
      </c>
      <c r="BQ86" s="16">
        <v>0</v>
      </c>
      <c r="BR86" s="16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0</v>
      </c>
      <c r="CB86" s="16">
        <v>0</v>
      </c>
      <c r="CC86" s="16">
        <v>0</v>
      </c>
      <c r="CD86" s="16">
        <v>0</v>
      </c>
      <c r="CE86" s="16">
        <v>0</v>
      </c>
      <c r="CF86" s="16">
        <v>0</v>
      </c>
      <c r="CG86" s="16">
        <v>0</v>
      </c>
      <c r="CH86" s="16">
        <v>0</v>
      </c>
      <c r="CI86" s="16">
        <v>0</v>
      </c>
      <c r="CK86" s="28" t="s">
        <v>383</v>
      </c>
    </row>
    <row r="87" spans="1:89" x14ac:dyDescent="0.25">
      <c r="A87" s="17">
        <v>84</v>
      </c>
      <c r="B87" s="17">
        <v>84</v>
      </c>
      <c r="C87" s="17" t="s">
        <v>77</v>
      </c>
      <c r="D87" s="18" t="s">
        <v>102</v>
      </c>
      <c r="E87" s="19">
        <v>2802042</v>
      </c>
      <c r="F87" s="16">
        <v>8424.9000000000015</v>
      </c>
      <c r="G87" s="16">
        <v>5227.6200000000008</v>
      </c>
      <c r="H87" s="16">
        <v>0</v>
      </c>
      <c r="I87" s="16">
        <v>686.07</v>
      </c>
      <c r="J87" s="16">
        <v>68.08</v>
      </c>
      <c r="K87" s="16">
        <v>0</v>
      </c>
      <c r="L87" s="16">
        <v>196.02</v>
      </c>
      <c r="M87" s="16">
        <v>152.46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686.07</v>
      </c>
      <c r="V87" s="16">
        <v>70.8</v>
      </c>
      <c r="W87" s="16">
        <v>0</v>
      </c>
      <c r="X87" s="16">
        <v>0</v>
      </c>
      <c r="Y87" s="16">
        <v>0</v>
      </c>
      <c r="Z87" s="16">
        <v>0</v>
      </c>
      <c r="AA87" s="16">
        <v>2613.6</v>
      </c>
      <c r="AB87" s="16">
        <v>217.84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K87" s="16">
        <v>8509.1400000000012</v>
      </c>
      <c r="AL87" s="16">
        <v>5279.8900000000012</v>
      </c>
      <c r="AM87" s="16">
        <v>0</v>
      </c>
      <c r="AN87" s="16">
        <v>692.93000000000006</v>
      </c>
      <c r="AO87" s="16">
        <v>68.760000000000005</v>
      </c>
      <c r="AP87" s="16">
        <v>0</v>
      </c>
      <c r="AQ87" s="16">
        <v>197.98000000000002</v>
      </c>
      <c r="AR87" s="16">
        <v>153.98000000000002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692.93000000000006</v>
      </c>
      <c r="BA87" s="16">
        <v>71.5</v>
      </c>
      <c r="BB87" s="16">
        <v>0</v>
      </c>
      <c r="BC87" s="16">
        <v>0</v>
      </c>
      <c r="BD87" s="16">
        <v>0</v>
      </c>
      <c r="BE87" s="16">
        <v>0</v>
      </c>
      <c r="BF87" s="16">
        <v>2639.73</v>
      </c>
      <c r="BG87" s="16">
        <v>220.01</v>
      </c>
      <c r="BH87" s="16">
        <v>0</v>
      </c>
      <c r="BI87" s="16">
        <v>0</v>
      </c>
      <c r="BJ87" s="16">
        <v>0</v>
      </c>
      <c r="BK87" s="16">
        <v>0</v>
      </c>
      <c r="BL87" s="16">
        <v>0</v>
      </c>
      <c r="BM87" s="16">
        <v>0</v>
      </c>
      <c r="BN87" s="16">
        <v>0</v>
      </c>
      <c r="BP87" s="16">
        <v>0</v>
      </c>
      <c r="BQ87" s="16">
        <v>0</v>
      </c>
      <c r="BR87" s="16">
        <v>0</v>
      </c>
      <c r="BS87" s="16">
        <v>0</v>
      </c>
      <c r="BT87" s="16">
        <v>0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0</v>
      </c>
      <c r="CB87" s="16">
        <v>0</v>
      </c>
      <c r="CC87" s="16">
        <v>0</v>
      </c>
      <c r="CD87" s="16">
        <v>0</v>
      </c>
      <c r="CE87" s="16">
        <v>0</v>
      </c>
      <c r="CF87" s="16">
        <v>0</v>
      </c>
      <c r="CG87" s="16">
        <v>0</v>
      </c>
      <c r="CH87" s="16">
        <v>0</v>
      </c>
      <c r="CI87" s="16">
        <v>0</v>
      </c>
      <c r="CK87" s="28" t="s">
        <v>384</v>
      </c>
    </row>
    <row r="88" spans="1:89" x14ac:dyDescent="0.25">
      <c r="A88" s="17">
        <v>85</v>
      </c>
      <c r="B88" s="17">
        <v>85</v>
      </c>
      <c r="C88" s="17" t="s">
        <v>77</v>
      </c>
      <c r="D88" s="18" t="s">
        <v>47</v>
      </c>
      <c r="E88" s="19">
        <v>2809032</v>
      </c>
      <c r="F88" s="16">
        <v>19472.309999999998</v>
      </c>
      <c r="G88" s="16">
        <v>12388.42</v>
      </c>
      <c r="H88" s="16">
        <v>228.65000000000003</v>
      </c>
      <c r="I88" s="16">
        <v>1097.72</v>
      </c>
      <c r="J88" s="16">
        <v>408.39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933.48</v>
      </c>
      <c r="V88" s="16">
        <v>212.37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K88" s="16">
        <v>19667.03</v>
      </c>
      <c r="AL88" s="16">
        <v>12512.3</v>
      </c>
      <c r="AM88" s="16">
        <v>230.93000000000004</v>
      </c>
      <c r="AN88" s="16">
        <v>1108.69</v>
      </c>
      <c r="AO88" s="16">
        <v>412.46999999999997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6">
        <v>942.81000000000006</v>
      </c>
      <c r="BA88" s="16">
        <v>214.49</v>
      </c>
      <c r="BB88" s="16">
        <v>0</v>
      </c>
      <c r="BC88" s="16">
        <v>0</v>
      </c>
      <c r="BD88" s="16">
        <v>0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0</v>
      </c>
      <c r="BK88" s="16">
        <v>0</v>
      </c>
      <c r="BL88" s="16">
        <v>0</v>
      </c>
      <c r="BM88" s="16">
        <v>0</v>
      </c>
      <c r="BN88" s="16">
        <v>0</v>
      </c>
      <c r="BP88" s="16">
        <v>65.3</v>
      </c>
      <c r="BQ88" s="16">
        <v>163.35000000000002</v>
      </c>
      <c r="BR88" s="16">
        <v>0</v>
      </c>
      <c r="BS88" s="16">
        <v>0</v>
      </c>
      <c r="BT88" s="16">
        <v>0</v>
      </c>
      <c r="BU88" s="16">
        <v>0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>
        <v>0</v>
      </c>
      <c r="CB88" s="16">
        <v>0</v>
      </c>
      <c r="CC88" s="16">
        <v>0</v>
      </c>
      <c r="CD88" s="16">
        <v>0</v>
      </c>
      <c r="CE88" s="16">
        <v>0</v>
      </c>
      <c r="CF88" s="16">
        <v>0</v>
      </c>
      <c r="CG88" s="16">
        <v>0</v>
      </c>
      <c r="CH88" s="16">
        <v>0</v>
      </c>
      <c r="CI88" s="16">
        <v>0</v>
      </c>
      <c r="CK88" s="28" t="s">
        <v>385</v>
      </c>
    </row>
    <row r="89" spans="1:89" x14ac:dyDescent="0.25">
      <c r="A89" s="17">
        <v>86</v>
      </c>
      <c r="B89" s="17">
        <v>86</v>
      </c>
      <c r="C89" s="17" t="s">
        <v>77</v>
      </c>
      <c r="D89" s="18" t="s">
        <v>49</v>
      </c>
      <c r="E89" s="19">
        <v>2807052</v>
      </c>
      <c r="F89" s="16">
        <v>69818.759999999995</v>
      </c>
      <c r="G89" s="16">
        <v>47238.960000000006</v>
      </c>
      <c r="H89" s="16">
        <v>1354.75</v>
      </c>
      <c r="I89" s="16">
        <v>3241.16</v>
      </c>
      <c r="J89" s="16">
        <v>340.4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10022.870000000001</v>
      </c>
      <c r="V89" s="16">
        <v>1982.1599999999999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K89" s="16">
        <v>70516.939999999988</v>
      </c>
      <c r="AL89" s="16">
        <v>47711.340000000004</v>
      </c>
      <c r="AM89" s="16">
        <v>1368.29</v>
      </c>
      <c r="AN89" s="16">
        <v>3273.5699999999997</v>
      </c>
      <c r="AO89" s="16">
        <v>343.79999999999995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10123.09</v>
      </c>
      <c r="BA89" s="16">
        <v>2001.9799999999998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P89" s="16">
        <v>1164.24</v>
      </c>
      <c r="BQ89" s="16">
        <v>190.51000000000002</v>
      </c>
      <c r="BR89" s="16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16">
        <v>0</v>
      </c>
      <c r="CE89" s="16">
        <v>0</v>
      </c>
      <c r="CF89" s="16">
        <v>0</v>
      </c>
      <c r="CG89" s="16">
        <v>0</v>
      </c>
      <c r="CH89" s="16">
        <v>0</v>
      </c>
      <c r="CI89" s="16">
        <v>0</v>
      </c>
      <c r="CK89" s="28" t="s">
        <v>386</v>
      </c>
    </row>
    <row r="90" spans="1:89" x14ac:dyDescent="0.25">
      <c r="A90" s="17">
        <v>87</v>
      </c>
      <c r="B90" s="17">
        <v>87</v>
      </c>
      <c r="C90" s="17" t="s">
        <v>77</v>
      </c>
      <c r="D90" s="18" t="s">
        <v>103</v>
      </c>
      <c r="E90" s="19">
        <v>2809042</v>
      </c>
      <c r="F90" s="16">
        <v>17963.55</v>
      </c>
      <c r="G90" s="16">
        <v>9665.65</v>
      </c>
      <c r="H90" s="16">
        <v>0</v>
      </c>
      <c r="I90" s="16">
        <v>2827.44</v>
      </c>
      <c r="J90" s="16">
        <v>408.44999999999993</v>
      </c>
      <c r="K90" s="16">
        <v>0</v>
      </c>
      <c r="L90" s="16">
        <v>196.02</v>
      </c>
      <c r="M90" s="16">
        <v>152.46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K90" s="16">
        <v>18143.18</v>
      </c>
      <c r="AL90" s="16">
        <v>9762.2999999999993</v>
      </c>
      <c r="AM90" s="16">
        <v>0</v>
      </c>
      <c r="AN90" s="16">
        <v>2855.71</v>
      </c>
      <c r="AO90" s="16">
        <v>412.52999999999992</v>
      </c>
      <c r="AP90" s="16">
        <v>0</v>
      </c>
      <c r="AQ90" s="16">
        <v>197.98000000000002</v>
      </c>
      <c r="AR90" s="16">
        <v>153.98000000000002</v>
      </c>
      <c r="AS90" s="16">
        <v>0</v>
      </c>
      <c r="AT90" s="16">
        <v>0</v>
      </c>
      <c r="AU90" s="16">
        <v>0</v>
      </c>
      <c r="AV90" s="16">
        <v>0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16">
        <v>0</v>
      </c>
      <c r="BC90" s="16">
        <v>0</v>
      </c>
      <c r="BD90" s="16">
        <v>0</v>
      </c>
      <c r="BE90" s="16">
        <v>0</v>
      </c>
      <c r="BF90" s="16">
        <v>0</v>
      </c>
      <c r="BG90" s="16">
        <v>0</v>
      </c>
      <c r="BH90" s="16">
        <v>0</v>
      </c>
      <c r="BI90" s="16">
        <v>0</v>
      </c>
      <c r="BJ90" s="16">
        <v>0</v>
      </c>
      <c r="BK90" s="16">
        <v>0</v>
      </c>
      <c r="BL90" s="16">
        <v>0</v>
      </c>
      <c r="BM90" s="16">
        <v>0</v>
      </c>
      <c r="BN90" s="16">
        <v>0</v>
      </c>
      <c r="BP90" s="16">
        <v>0</v>
      </c>
      <c r="BQ90" s="16">
        <v>0</v>
      </c>
      <c r="BR90" s="16">
        <v>0</v>
      </c>
      <c r="BS90" s="16">
        <v>0</v>
      </c>
      <c r="BT90" s="16">
        <v>0</v>
      </c>
      <c r="BU90" s="16">
        <v>0</v>
      </c>
      <c r="BV90" s="16">
        <v>0</v>
      </c>
      <c r="BW90" s="16">
        <v>0</v>
      </c>
      <c r="BX90" s="16">
        <v>0</v>
      </c>
      <c r="BY90" s="16">
        <v>0</v>
      </c>
      <c r="BZ90" s="16">
        <v>0</v>
      </c>
      <c r="CA90" s="16">
        <v>0</v>
      </c>
      <c r="CB90" s="16">
        <v>0</v>
      </c>
      <c r="CC90" s="16">
        <v>0</v>
      </c>
      <c r="CD90" s="16">
        <v>0</v>
      </c>
      <c r="CE90" s="16">
        <v>0</v>
      </c>
      <c r="CF90" s="16">
        <v>0</v>
      </c>
      <c r="CG90" s="16">
        <v>0</v>
      </c>
      <c r="CH90" s="16">
        <v>0</v>
      </c>
      <c r="CI90" s="16">
        <v>0</v>
      </c>
      <c r="CK90" s="28" t="s">
        <v>387</v>
      </c>
    </row>
    <row r="91" spans="1:89" x14ac:dyDescent="0.25">
      <c r="A91" s="17">
        <v>88</v>
      </c>
      <c r="B91" s="17">
        <v>88</v>
      </c>
      <c r="C91" s="17" t="s">
        <v>77</v>
      </c>
      <c r="D91" s="18" t="s">
        <v>104</v>
      </c>
      <c r="E91" s="19">
        <v>2815042</v>
      </c>
      <c r="F91" s="16">
        <v>16721.100000000002</v>
      </c>
      <c r="G91" s="16">
        <v>12442.770000000002</v>
      </c>
      <c r="H91" s="16">
        <v>0</v>
      </c>
      <c r="I91" s="16">
        <v>1264.03</v>
      </c>
      <c r="J91" s="16">
        <v>272.28999999999996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933.48</v>
      </c>
      <c r="V91" s="16">
        <v>353.94</v>
      </c>
      <c r="W91" s="16">
        <v>0</v>
      </c>
      <c r="X91" s="16">
        <v>0</v>
      </c>
      <c r="Y91" s="16">
        <v>0</v>
      </c>
      <c r="Z91" s="16">
        <v>0</v>
      </c>
      <c r="AA91" s="16">
        <v>784.08</v>
      </c>
      <c r="AB91" s="16">
        <v>435.6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K91" s="16">
        <v>16888.310000000001</v>
      </c>
      <c r="AL91" s="16">
        <v>12567.190000000002</v>
      </c>
      <c r="AM91" s="16">
        <v>0</v>
      </c>
      <c r="AN91" s="16">
        <v>1276.67</v>
      </c>
      <c r="AO91" s="16">
        <v>275.01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942.81000000000006</v>
      </c>
      <c r="BA91" s="16">
        <v>357.46999999999997</v>
      </c>
      <c r="BB91" s="16">
        <v>0</v>
      </c>
      <c r="BC91" s="16">
        <v>0</v>
      </c>
      <c r="BD91" s="16">
        <v>0</v>
      </c>
      <c r="BE91" s="16">
        <v>0</v>
      </c>
      <c r="BF91" s="16">
        <v>791.92000000000007</v>
      </c>
      <c r="BG91" s="16">
        <v>439.95000000000005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K91" s="28" t="s">
        <v>388</v>
      </c>
    </row>
    <row r="92" spans="1:89" x14ac:dyDescent="0.25">
      <c r="A92" s="17">
        <v>89</v>
      </c>
      <c r="B92" s="17">
        <v>89</v>
      </c>
      <c r="C92" s="17" t="s">
        <v>77</v>
      </c>
      <c r="D92" s="18" t="s">
        <v>105</v>
      </c>
      <c r="E92" s="19">
        <v>2815052</v>
      </c>
      <c r="F92" s="16">
        <v>31477.049999999996</v>
      </c>
      <c r="G92" s="16">
        <v>16826.500000000004</v>
      </c>
      <c r="H92" s="16">
        <v>408.38</v>
      </c>
      <c r="I92" s="16">
        <v>548.86</v>
      </c>
      <c r="J92" s="16">
        <v>340.34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686.07</v>
      </c>
      <c r="S92" s="16">
        <v>68.08</v>
      </c>
      <c r="T92" s="16">
        <v>0</v>
      </c>
      <c r="U92" s="16">
        <v>494.8</v>
      </c>
      <c r="V92" s="16">
        <v>141.6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K92" s="16">
        <v>31791.819999999996</v>
      </c>
      <c r="AL92" s="16">
        <v>16994.760000000002</v>
      </c>
      <c r="AM92" s="16">
        <v>412.46</v>
      </c>
      <c r="AN92" s="16">
        <v>554.34</v>
      </c>
      <c r="AO92" s="16">
        <v>343.73999999999995</v>
      </c>
      <c r="AP92" s="16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692.93000000000006</v>
      </c>
      <c r="AX92" s="16">
        <v>68.760000000000005</v>
      </c>
      <c r="AY92" s="16">
        <v>0</v>
      </c>
      <c r="AZ92" s="16">
        <v>499.74</v>
      </c>
      <c r="BA92" s="16">
        <v>143.01</v>
      </c>
      <c r="BB92" s="16">
        <v>0</v>
      </c>
      <c r="BC92" s="16">
        <v>0</v>
      </c>
      <c r="BD92" s="16">
        <v>0</v>
      </c>
      <c r="BE92" s="16">
        <v>0</v>
      </c>
      <c r="BF92" s="16">
        <v>0</v>
      </c>
      <c r="BG92" s="16">
        <v>0</v>
      </c>
      <c r="BH92" s="16">
        <v>0</v>
      </c>
      <c r="BI92" s="16">
        <v>0</v>
      </c>
      <c r="BJ92" s="16">
        <v>0</v>
      </c>
      <c r="BK92" s="16">
        <v>0</v>
      </c>
      <c r="BL92" s="16">
        <v>0</v>
      </c>
      <c r="BM92" s="16">
        <v>0</v>
      </c>
      <c r="BN92" s="16">
        <v>0</v>
      </c>
      <c r="BP92" s="16">
        <v>326.7</v>
      </c>
      <c r="BQ92" s="16">
        <v>81.680000000000007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16">
        <v>0</v>
      </c>
      <c r="CE92" s="16">
        <v>0</v>
      </c>
      <c r="CF92" s="16">
        <v>0</v>
      </c>
      <c r="CG92" s="16">
        <v>0</v>
      </c>
      <c r="CH92" s="16">
        <v>0</v>
      </c>
      <c r="CI92" s="16">
        <v>0</v>
      </c>
      <c r="CK92" s="28" t="s">
        <v>389</v>
      </c>
    </row>
    <row r="93" spans="1:89" x14ac:dyDescent="0.25">
      <c r="A93" s="17">
        <v>90</v>
      </c>
      <c r="B93" s="17">
        <v>90</v>
      </c>
      <c r="C93" s="17" t="s">
        <v>77</v>
      </c>
      <c r="D93" s="18" t="s">
        <v>106</v>
      </c>
      <c r="E93" s="19">
        <v>2804042</v>
      </c>
      <c r="F93" s="16">
        <v>14317.38</v>
      </c>
      <c r="G93" s="16">
        <v>10128.56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K93" s="16">
        <v>14460.55</v>
      </c>
      <c r="AL93" s="16">
        <v>10229.84</v>
      </c>
      <c r="AM93" s="16">
        <v>0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P93" s="16">
        <v>0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0</v>
      </c>
      <c r="CB93" s="16">
        <v>0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K93" s="28" t="s">
        <v>390</v>
      </c>
    </row>
    <row r="94" spans="1:89" x14ac:dyDescent="0.25">
      <c r="A94" s="17">
        <v>91</v>
      </c>
      <c r="B94" s="17">
        <v>91</v>
      </c>
      <c r="C94" s="17" t="s">
        <v>77</v>
      </c>
      <c r="D94" s="18" t="s">
        <v>107</v>
      </c>
      <c r="E94" s="19">
        <v>2804052</v>
      </c>
      <c r="F94" s="16">
        <v>14635.169999999998</v>
      </c>
      <c r="G94" s="16">
        <v>7759.77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K94" s="16">
        <v>14781.519999999999</v>
      </c>
      <c r="AL94" s="16">
        <v>7837.3600000000006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16">
        <v>0</v>
      </c>
      <c r="BD94" s="16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P94" s="16">
        <v>0</v>
      </c>
      <c r="BQ94" s="16">
        <v>0</v>
      </c>
      <c r="BR94" s="16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0</v>
      </c>
      <c r="CB94" s="16">
        <v>0</v>
      </c>
      <c r="CC94" s="16">
        <v>0</v>
      </c>
      <c r="CD94" s="16">
        <v>0</v>
      </c>
      <c r="CE94" s="16">
        <v>0</v>
      </c>
      <c r="CF94" s="16">
        <v>0</v>
      </c>
      <c r="CG94" s="16">
        <v>0</v>
      </c>
      <c r="CH94" s="16">
        <v>0</v>
      </c>
      <c r="CI94" s="16">
        <v>0</v>
      </c>
      <c r="CK94" s="28" t="s">
        <v>391</v>
      </c>
    </row>
    <row r="95" spans="1:89" x14ac:dyDescent="0.25">
      <c r="A95" s="17">
        <v>92</v>
      </c>
      <c r="B95" s="17">
        <v>92</v>
      </c>
      <c r="C95" s="17" t="s">
        <v>77</v>
      </c>
      <c r="D95" s="18" t="s">
        <v>108</v>
      </c>
      <c r="E95" s="19">
        <v>2806062</v>
      </c>
      <c r="F95" s="16">
        <v>13389.75</v>
      </c>
      <c r="G95" s="16">
        <v>7215.27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1884.96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K95" s="16">
        <v>13523.64</v>
      </c>
      <c r="AL95" s="16">
        <v>7287.42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  <c r="BE95" s="16">
        <v>0</v>
      </c>
      <c r="BF95" s="16">
        <v>1903.8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0</v>
      </c>
      <c r="BM95" s="16">
        <v>0</v>
      </c>
      <c r="BN95" s="16">
        <v>0</v>
      </c>
      <c r="BP95" s="16">
        <v>0</v>
      </c>
      <c r="BQ95" s="16">
        <v>0</v>
      </c>
      <c r="BR95" s="16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0</v>
      </c>
      <c r="CB95" s="16">
        <v>0</v>
      </c>
      <c r="CC95" s="16">
        <v>0</v>
      </c>
      <c r="CD95" s="16">
        <v>0</v>
      </c>
      <c r="CE95" s="16">
        <v>0</v>
      </c>
      <c r="CF95" s="16">
        <v>0</v>
      </c>
      <c r="CG95" s="16">
        <v>0</v>
      </c>
      <c r="CH95" s="16">
        <v>0</v>
      </c>
      <c r="CI95" s="16">
        <v>0</v>
      </c>
      <c r="CK95" s="28" t="s">
        <v>392</v>
      </c>
    </row>
    <row r="96" spans="1:89" x14ac:dyDescent="0.25">
      <c r="A96" s="17">
        <v>93</v>
      </c>
      <c r="B96" s="17">
        <v>93</v>
      </c>
      <c r="C96" s="17" t="s">
        <v>77</v>
      </c>
      <c r="D96" s="18" t="s">
        <v>55</v>
      </c>
      <c r="E96" s="19">
        <v>2810032</v>
      </c>
      <c r="F96" s="16">
        <v>25617.24</v>
      </c>
      <c r="G96" s="16">
        <v>12660.69</v>
      </c>
      <c r="H96" s="16">
        <v>0</v>
      </c>
      <c r="I96" s="16">
        <v>274.43</v>
      </c>
      <c r="J96" s="16">
        <v>136.13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2415.8000000000002</v>
      </c>
      <c r="V96" s="16">
        <v>495.53999999999996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K96" s="16">
        <v>25873.41</v>
      </c>
      <c r="AL96" s="16">
        <v>12787.29</v>
      </c>
      <c r="AM96" s="16">
        <v>0</v>
      </c>
      <c r="AN96" s="16">
        <v>277.17</v>
      </c>
      <c r="AO96" s="16">
        <v>137.49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0</v>
      </c>
      <c r="AX96" s="16">
        <v>0</v>
      </c>
      <c r="AY96" s="16">
        <v>0</v>
      </c>
      <c r="AZ96" s="16">
        <v>2439.9500000000003</v>
      </c>
      <c r="BA96" s="16">
        <v>500.48999999999995</v>
      </c>
      <c r="BB96" s="16">
        <v>0</v>
      </c>
      <c r="BC96" s="16">
        <v>0</v>
      </c>
      <c r="BD96" s="16">
        <v>0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0</v>
      </c>
      <c r="BK96" s="16">
        <v>0</v>
      </c>
      <c r="BL96" s="16">
        <v>0</v>
      </c>
      <c r="BM96" s="16">
        <v>0</v>
      </c>
      <c r="BN96" s="16">
        <v>0</v>
      </c>
      <c r="BP96" s="16">
        <v>0</v>
      </c>
      <c r="BQ96" s="16">
        <v>0</v>
      </c>
      <c r="BR96" s="16">
        <v>0</v>
      </c>
      <c r="BS96" s="16">
        <v>0</v>
      </c>
      <c r="BT96" s="16">
        <v>0</v>
      </c>
      <c r="BU96" s="16">
        <v>0</v>
      </c>
      <c r="BV96" s="16">
        <v>0</v>
      </c>
      <c r="BW96" s="16">
        <v>0</v>
      </c>
      <c r="BX96" s="16">
        <v>0</v>
      </c>
      <c r="BY96" s="16">
        <v>0</v>
      </c>
      <c r="BZ96" s="16">
        <v>0</v>
      </c>
      <c r="CA96" s="16">
        <v>0</v>
      </c>
      <c r="CB96" s="16">
        <v>0</v>
      </c>
      <c r="CC96" s="16">
        <v>0</v>
      </c>
      <c r="CD96" s="16">
        <v>0</v>
      </c>
      <c r="CE96" s="16">
        <v>0</v>
      </c>
      <c r="CF96" s="16">
        <v>0</v>
      </c>
      <c r="CG96" s="16">
        <v>0</v>
      </c>
      <c r="CH96" s="16">
        <v>0</v>
      </c>
      <c r="CI96" s="16">
        <v>0</v>
      </c>
      <c r="CK96" s="28" t="s">
        <v>393</v>
      </c>
    </row>
    <row r="97" spans="1:89" x14ac:dyDescent="0.25">
      <c r="A97" s="17">
        <v>94</v>
      </c>
      <c r="B97" s="17">
        <v>94</v>
      </c>
      <c r="C97" s="17" t="s">
        <v>77</v>
      </c>
      <c r="D97" s="18" t="s">
        <v>57</v>
      </c>
      <c r="E97" s="19">
        <v>2812052</v>
      </c>
      <c r="F97" s="16">
        <v>48994.11</v>
      </c>
      <c r="G97" s="16">
        <v>24341.180000000004</v>
      </c>
      <c r="H97" s="16">
        <v>0</v>
      </c>
      <c r="I97" s="16">
        <v>494.8</v>
      </c>
      <c r="J97" s="16">
        <v>68.08</v>
      </c>
      <c r="K97" s="16">
        <v>0</v>
      </c>
      <c r="L97" s="16">
        <v>1124.6399999999999</v>
      </c>
      <c r="M97" s="16">
        <v>152.47999999999999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1043.6600000000001</v>
      </c>
      <c r="V97" s="16">
        <v>353.94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K97" s="16">
        <v>49484.05</v>
      </c>
      <c r="AL97" s="16">
        <v>24584.590000000004</v>
      </c>
      <c r="AM97" s="16">
        <v>0</v>
      </c>
      <c r="AN97" s="16">
        <v>499.74</v>
      </c>
      <c r="AO97" s="16">
        <v>68.760000000000005</v>
      </c>
      <c r="AP97" s="16">
        <v>0</v>
      </c>
      <c r="AQ97" s="16">
        <v>1135.8799999999999</v>
      </c>
      <c r="AR97" s="16">
        <v>154</v>
      </c>
      <c r="AS97" s="16">
        <v>0</v>
      </c>
      <c r="AT97" s="16">
        <v>0</v>
      </c>
      <c r="AU97" s="16">
        <v>0</v>
      </c>
      <c r="AV97" s="16">
        <v>0</v>
      </c>
      <c r="AW97" s="16">
        <v>0</v>
      </c>
      <c r="AX97" s="16">
        <v>0</v>
      </c>
      <c r="AY97" s="16">
        <v>0</v>
      </c>
      <c r="AZ97" s="16">
        <v>1054.0900000000001</v>
      </c>
      <c r="BA97" s="16">
        <v>357.46999999999997</v>
      </c>
      <c r="BB97" s="16">
        <v>0</v>
      </c>
      <c r="BC97" s="16">
        <v>0</v>
      </c>
      <c r="BD97" s="16">
        <v>0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0</v>
      </c>
      <c r="BM97" s="16">
        <v>0</v>
      </c>
      <c r="BN97" s="16">
        <v>0</v>
      </c>
      <c r="BP97" s="16">
        <v>0</v>
      </c>
      <c r="BQ97" s="16">
        <v>0</v>
      </c>
      <c r="BR97" s="16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0</v>
      </c>
      <c r="CB97" s="16">
        <v>0</v>
      </c>
      <c r="CC97" s="16">
        <v>0</v>
      </c>
      <c r="CD97" s="16">
        <v>0</v>
      </c>
      <c r="CE97" s="16">
        <v>0</v>
      </c>
      <c r="CF97" s="16">
        <v>0</v>
      </c>
      <c r="CG97" s="16">
        <v>0</v>
      </c>
      <c r="CH97" s="16">
        <v>0</v>
      </c>
      <c r="CI97" s="16">
        <v>0</v>
      </c>
      <c r="CK97" s="28" t="s">
        <v>394</v>
      </c>
    </row>
    <row r="98" spans="1:89" x14ac:dyDescent="0.25">
      <c r="A98" s="17">
        <v>95</v>
      </c>
      <c r="B98" s="17">
        <v>95</v>
      </c>
      <c r="C98" s="17" t="s">
        <v>77</v>
      </c>
      <c r="D98" s="18" t="s">
        <v>63</v>
      </c>
      <c r="E98" s="19">
        <v>2815092</v>
      </c>
      <c r="F98" s="16">
        <v>64694.52</v>
      </c>
      <c r="G98" s="16">
        <v>38472.01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1839.92</v>
      </c>
      <c r="V98" s="16">
        <v>353.97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K98" s="16">
        <v>65341.46</v>
      </c>
      <c r="AL98" s="16">
        <v>38856.730000000003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1858.3100000000002</v>
      </c>
      <c r="BA98" s="16">
        <v>357.5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P98" s="16">
        <v>0</v>
      </c>
      <c r="BQ98" s="16">
        <v>0</v>
      </c>
      <c r="BR98" s="16">
        <v>0</v>
      </c>
      <c r="BS98" s="16">
        <v>0</v>
      </c>
      <c r="BT98" s="16">
        <v>0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0</v>
      </c>
      <c r="CD98" s="16">
        <v>0</v>
      </c>
      <c r="CE98" s="16">
        <v>0</v>
      </c>
      <c r="CF98" s="16">
        <v>0</v>
      </c>
      <c r="CG98" s="16">
        <v>0</v>
      </c>
      <c r="CH98" s="16">
        <v>0</v>
      </c>
      <c r="CI98" s="16">
        <v>0</v>
      </c>
      <c r="CK98" s="28" t="s">
        <v>395</v>
      </c>
    </row>
    <row r="99" spans="1:89" x14ac:dyDescent="0.25">
      <c r="A99" s="17">
        <v>96</v>
      </c>
      <c r="B99" s="17">
        <v>96</v>
      </c>
      <c r="C99" s="17" t="s">
        <v>77</v>
      </c>
      <c r="D99" s="18" t="s">
        <v>109</v>
      </c>
      <c r="E99" s="19">
        <v>2810042</v>
      </c>
      <c r="F99" s="16">
        <v>25454.879999999997</v>
      </c>
      <c r="G99" s="16">
        <v>18514.380000000005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K99" s="16">
        <v>25709.42</v>
      </c>
      <c r="AL99" s="16">
        <v>18699.520000000004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16">
        <v>0</v>
      </c>
      <c r="BC99" s="16">
        <v>0</v>
      </c>
      <c r="BD99" s="16">
        <v>0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0</v>
      </c>
      <c r="BM99" s="16">
        <v>0</v>
      </c>
      <c r="BN99" s="16">
        <v>0</v>
      </c>
      <c r="BP99" s="16">
        <v>0</v>
      </c>
      <c r="BQ99" s="16">
        <v>0</v>
      </c>
      <c r="BR99" s="16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0</v>
      </c>
      <c r="CB99" s="16">
        <v>0</v>
      </c>
      <c r="CC99" s="16">
        <v>0</v>
      </c>
      <c r="CD99" s="16">
        <v>0</v>
      </c>
      <c r="CE99" s="16">
        <v>0</v>
      </c>
      <c r="CF99" s="16">
        <v>0</v>
      </c>
      <c r="CG99" s="16">
        <v>0</v>
      </c>
      <c r="CH99" s="16">
        <v>0</v>
      </c>
      <c r="CI99" s="16">
        <v>0</v>
      </c>
      <c r="CK99" s="28" t="s">
        <v>396</v>
      </c>
    </row>
    <row r="100" spans="1:89" x14ac:dyDescent="0.25">
      <c r="A100" s="17">
        <v>97</v>
      </c>
      <c r="B100" s="17">
        <v>97</v>
      </c>
      <c r="C100" s="17" t="s">
        <v>77</v>
      </c>
      <c r="D100" s="18" t="s">
        <v>110</v>
      </c>
      <c r="E100" s="19">
        <v>2802062</v>
      </c>
      <c r="F100" s="16">
        <v>10433.61</v>
      </c>
      <c r="G100" s="16">
        <v>6942.96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K100" s="16">
        <v>10537.94</v>
      </c>
      <c r="AL100" s="16">
        <v>7012.38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6">
        <v>0</v>
      </c>
      <c r="BC100" s="16">
        <v>0</v>
      </c>
      <c r="BD100" s="16">
        <v>0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P100" s="16">
        <v>0</v>
      </c>
      <c r="BQ100" s="16">
        <v>0</v>
      </c>
      <c r="BR100" s="16">
        <v>0</v>
      </c>
      <c r="BS100" s="16">
        <v>0</v>
      </c>
      <c r="BT100" s="16">
        <v>0</v>
      </c>
      <c r="BU100" s="16">
        <v>0</v>
      </c>
      <c r="BV100" s="16">
        <v>0</v>
      </c>
      <c r="BW100" s="16">
        <v>0</v>
      </c>
      <c r="BX100" s="16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0</v>
      </c>
      <c r="CD100" s="16">
        <v>0</v>
      </c>
      <c r="CE100" s="16">
        <v>0</v>
      </c>
      <c r="CF100" s="16">
        <v>0</v>
      </c>
      <c r="CG100" s="16">
        <v>0</v>
      </c>
      <c r="CH100" s="16">
        <v>0</v>
      </c>
      <c r="CI100" s="16">
        <v>0</v>
      </c>
      <c r="CK100" s="28" t="s">
        <v>397</v>
      </c>
    </row>
    <row r="101" spans="1:89" x14ac:dyDescent="0.25">
      <c r="A101" s="17">
        <v>98</v>
      </c>
      <c r="B101" s="17">
        <v>98</v>
      </c>
      <c r="C101" s="17" t="s">
        <v>77</v>
      </c>
      <c r="D101" s="18" t="s">
        <v>111</v>
      </c>
      <c r="E101" s="19">
        <v>2803052</v>
      </c>
      <c r="F101" s="16">
        <v>26192.43</v>
      </c>
      <c r="G101" s="16">
        <v>13205.259999999998</v>
      </c>
      <c r="H101" s="16">
        <v>0</v>
      </c>
      <c r="I101" s="16">
        <v>0</v>
      </c>
      <c r="J101" s="16">
        <v>0</v>
      </c>
      <c r="K101" s="16">
        <v>0</v>
      </c>
      <c r="L101" s="16">
        <v>562.32000000000005</v>
      </c>
      <c r="M101" s="16">
        <v>304.94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K101" s="16">
        <v>26454.35</v>
      </c>
      <c r="AL101" s="16">
        <v>13337.309999999998</v>
      </c>
      <c r="AM101" s="16">
        <v>0</v>
      </c>
      <c r="AN101" s="16">
        <v>0</v>
      </c>
      <c r="AO101" s="16">
        <v>0</v>
      </c>
      <c r="AP101" s="16">
        <v>0</v>
      </c>
      <c r="AQ101" s="16">
        <v>567.94000000000005</v>
      </c>
      <c r="AR101" s="16">
        <v>307.98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16">
        <v>0</v>
      </c>
      <c r="BC101" s="16">
        <v>0</v>
      </c>
      <c r="BD101" s="16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0</v>
      </c>
      <c r="BM101" s="16">
        <v>0</v>
      </c>
      <c r="BN101" s="16">
        <v>0</v>
      </c>
      <c r="BP101" s="16">
        <v>0</v>
      </c>
      <c r="BQ101" s="16">
        <v>0</v>
      </c>
      <c r="BR101" s="16">
        <v>0</v>
      </c>
      <c r="BS101" s="16">
        <v>0</v>
      </c>
      <c r="BT101" s="16">
        <v>0</v>
      </c>
      <c r="BU101" s="16">
        <v>0</v>
      </c>
      <c r="BV101" s="16">
        <v>0</v>
      </c>
      <c r="BW101" s="16">
        <v>0</v>
      </c>
      <c r="BX101" s="16">
        <v>0</v>
      </c>
      <c r="BY101" s="16">
        <v>0</v>
      </c>
      <c r="BZ101" s="16">
        <v>0</v>
      </c>
      <c r="CA101" s="16">
        <v>0</v>
      </c>
      <c r="CB101" s="16">
        <v>0</v>
      </c>
      <c r="CC101" s="16">
        <v>0</v>
      </c>
      <c r="CD101" s="16">
        <v>0</v>
      </c>
      <c r="CE101" s="16">
        <v>0</v>
      </c>
      <c r="CF101" s="16">
        <v>0</v>
      </c>
      <c r="CG101" s="16">
        <v>0</v>
      </c>
      <c r="CH101" s="16">
        <v>0</v>
      </c>
      <c r="CI101" s="16">
        <v>0</v>
      </c>
      <c r="CK101" s="28" t="s">
        <v>398</v>
      </c>
    </row>
    <row r="102" spans="1:89" x14ac:dyDescent="0.25">
      <c r="A102" s="17">
        <v>99</v>
      </c>
      <c r="B102" s="17">
        <v>99</v>
      </c>
      <c r="C102" s="17" t="s">
        <v>77</v>
      </c>
      <c r="D102" s="18" t="s">
        <v>112</v>
      </c>
      <c r="E102" s="19">
        <v>2819022</v>
      </c>
      <c r="F102" s="16">
        <v>13214.5</v>
      </c>
      <c r="G102" s="16">
        <v>6204.5000000000009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K102" s="16">
        <v>13346.64</v>
      </c>
      <c r="AL102" s="16">
        <v>6266.5400000000009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6">
        <v>0</v>
      </c>
      <c r="AX102" s="16">
        <v>0</v>
      </c>
      <c r="AY102" s="16">
        <v>0</v>
      </c>
      <c r="AZ102" s="16">
        <v>0</v>
      </c>
      <c r="BA102" s="16">
        <v>0</v>
      </c>
      <c r="BB102" s="16">
        <v>0</v>
      </c>
      <c r="BC102" s="16">
        <v>0</v>
      </c>
      <c r="BD102" s="16">
        <v>0</v>
      </c>
      <c r="BE102" s="16">
        <v>0</v>
      </c>
      <c r="BF102" s="16">
        <v>0</v>
      </c>
      <c r="BG102" s="16">
        <v>0</v>
      </c>
      <c r="BH102" s="16">
        <v>0</v>
      </c>
      <c r="BI102" s="16">
        <v>0</v>
      </c>
      <c r="BJ102" s="16">
        <v>0</v>
      </c>
      <c r="BK102" s="16">
        <v>0</v>
      </c>
      <c r="BL102" s="16">
        <v>0</v>
      </c>
      <c r="BM102" s="16">
        <v>0</v>
      </c>
      <c r="BN102" s="16">
        <v>0</v>
      </c>
      <c r="BP102" s="16">
        <v>0</v>
      </c>
      <c r="BQ102" s="16">
        <v>0</v>
      </c>
      <c r="BR102" s="16">
        <v>0</v>
      </c>
      <c r="BS102" s="16">
        <v>0</v>
      </c>
      <c r="BT102" s="16">
        <v>0</v>
      </c>
      <c r="BU102" s="16">
        <v>0</v>
      </c>
      <c r="BV102" s="16">
        <v>0</v>
      </c>
      <c r="BW102" s="16">
        <v>0</v>
      </c>
      <c r="BX102" s="16">
        <v>0</v>
      </c>
      <c r="BY102" s="16">
        <v>0</v>
      </c>
      <c r="BZ102" s="16">
        <v>0</v>
      </c>
      <c r="CA102" s="16">
        <v>0</v>
      </c>
      <c r="CB102" s="16">
        <v>0</v>
      </c>
      <c r="CC102" s="16">
        <v>0</v>
      </c>
      <c r="CD102" s="16">
        <v>0</v>
      </c>
      <c r="CE102" s="16">
        <v>0</v>
      </c>
      <c r="CF102" s="16">
        <v>0</v>
      </c>
      <c r="CG102" s="16">
        <v>0</v>
      </c>
      <c r="CH102" s="16">
        <v>0</v>
      </c>
      <c r="CI102" s="16">
        <v>0</v>
      </c>
      <c r="CK102" s="28" t="s">
        <v>399</v>
      </c>
    </row>
    <row r="103" spans="1:89" x14ac:dyDescent="0.25">
      <c r="A103" s="17">
        <v>100</v>
      </c>
      <c r="B103" s="17">
        <v>100</v>
      </c>
      <c r="C103" s="17" t="s">
        <v>77</v>
      </c>
      <c r="D103" s="18" t="s">
        <v>113</v>
      </c>
      <c r="E103" s="19">
        <v>2805042</v>
      </c>
      <c r="F103" s="16">
        <v>30403.89</v>
      </c>
      <c r="G103" s="16">
        <v>16744.860000000004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274.43</v>
      </c>
      <c r="V103" s="16">
        <v>141.57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K103" s="16">
        <v>30707.919999999998</v>
      </c>
      <c r="AL103" s="16">
        <v>16912.300000000003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0</v>
      </c>
      <c r="AX103" s="16">
        <v>0</v>
      </c>
      <c r="AY103" s="16">
        <v>0</v>
      </c>
      <c r="AZ103" s="16">
        <v>277.17</v>
      </c>
      <c r="BA103" s="16">
        <v>142.97999999999999</v>
      </c>
      <c r="BB103" s="16">
        <v>0</v>
      </c>
      <c r="BC103" s="16">
        <v>0</v>
      </c>
      <c r="BD103" s="16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0</v>
      </c>
      <c r="BM103" s="16">
        <v>0</v>
      </c>
      <c r="BN103" s="16">
        <v>0</v>
      </c>
      <c r="BP103" s="16">
        <v>0</v>
      </c>
      <c r="BQ103" s="16">
        <v>0</v>
      </c>
      <c r="BR103" s="16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0</v>
      </c>
      <c r="CB103" s="16">
        <v>0</v>
      </c>
      <c r="CC103" s="16">
        <v>0</v>
      </c>
      <c r="CD103" s="16">
        <v>0</v>
      </c>
      <c r="CE103" s="16">
        <v>0</v>
      </c>
      <c r="CF103" s="16">
        <v>0</v>
      </c>
      <c r="CG103" s="16">
        <v>0</v>
      </c>
      <c r="CH103" s="16">
        <v>0</v>
      </c>
      <c r="CI103" s="16">
        <v>0</v>
      </c>
      <c r="CK103" s="28" t="s">
        <v>400</v>
      </c>
    </row>
    <row r="104" spans="1:89" x14ac:dyDescent="0.25">
      <c r="A104" s="17">
        <v>101</v>
      </c>
      <c r="B104" s="17">
        <v>101</v>
      </c>
      <c r="C104" s="17" t="s">
        <v>77</v>
      </c>
      <c r="D104" s="18" t="s">
        <v>114</v>
      </c>
      <c r="E104" s="19">
        <v>2814102</v>
      </c>
      <c r="F104" s="16">
        <v>30232.620000000003</v>
      </c>
      <c r="G104" s="16">
        <v>20365.91</v>
      </c>
      <c r="H104" s="16">
        <v>27.23</v>
      </c>
      <c r="I104" s="16">
        <v>494.8</v>
      </c>
      <c r="J104" s="16">
        <v>204.24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152.46</v>
      </c>
      <c r="Q104" s="16">
        <v>0</v>
      </c>
      <c r="R104" s="16">
        <v>0</v>
      </c>
      <c r="S104" s="16">
        <v>0</v>
      </c>
      <c r="T104" s="16">
        <v>0</v>
      </c>
      <c r="U104" s="16">
        <v>6948.02</v>
      </c>
      <c r="V104" s="16">
        <v>2902.5</v>
      </c>
      <c r="W104" s="16">
        <v>0</v>
      </c>
      <c r="X104" s="16">
        <v>1690.22</v>
      </c>
      <c r="Y104" s="16">
        <v>340.37</v>
      </c>
      <c r="Z104" s="16">
        <v>0</v>
      </c>
      <c r="AA104" s="16">
        <v>3397.68</v>
      </c>
      <c r="AB104" s="16">
        <v>653.44000000000005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K104" s="16">
        <v>30534.940000000002</v>
      </c>
      <c r="AL104" s="16">
        <v>20569.560000000001</v>
      </c>
      <c r="AM104" s="16">
        <v>27.5</v>
      </c>
      <c r="AN104" s="16">
        <v>499.74</v>
      </c>
      <c r="AO104" s="16">
        <v>206.28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153.98000000000002</v>
      </c>
      <c r="AV104" s="16">
        <v>0</v>
      </c>
      <c r="AW104" s="16">
        <v>0</v>
      </c>
      <c r="AX104" s="16">
        <v>0</v>
      </c>
      <c r="AY104" s="16">
        <v>0</v>
      </c>
      <c r="AZ104" s="16">
        <v>7017.5</v>
      </c>
      <c r="BA104" s="16">
        <v>2931.52</v>
      </c>
      <c r="BB104" s="16">
        <v>0</v>
      </c>
      <c r="BC104" s="16">
        <v>1707.1200000000001</v>
      </c>
      <c r="BD104" s="16">
        <v>343.77</v>
      </c>
      <c r="BE104" s="16">
        <v>0</v>
      </c>
      <c r="BF104" s="16">
        <v>3431.6499999999996</v>
      </c>
      <c r="BG104" s="16">
        <v>659.97</v>
      </c>
      <c r="BH104" s="16">
        <v>0</v>
      </c>
      <c r="BI104" s="16">
        <v>0</v>
      </c>
      <c r="BJ104" s="16">
        <v>0</v>
      </c>
      <c r="BK104" s="16">
        <v>0</v>
      </c>
      <c r="BL104" s="16">
        <v>0</v>
      </c>
      <c r="BM104" s="16">
        <v>0</v>
      </c>
      <c r="BN104" s="16">
        <v>0</v>
      </c>
      <c r="BP104" s="16">
        <v>0</v>
      </c>
      <c r="BQ104" s="16">
        <v>27.23</v>
      </c>
      <c r="BR104" s="16">
        <v>0</v>
      </c>
      <c r="BS104" s="16">
        <v>0</v>
      </c>
      <c r="BT104" s="16">
        <v>0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0</v>
      </c>
      <c r="CB104" s="16">
        <v>0</v>
      </c>
      <c r="CC104" s="16">
        <v>0</v>
      </c>
      <c r="CD104" s="16">
        <v>0</v>
      </c>
      <c r="CE104" s="16">
        <v>0</v>
      </c>
      <c r="CF104" s="16">
        <v>0</v>
      </c>
      <c r="CG104" s="16">
        <v>0</v>
      </c>
      <c r="CH104" s="16">
        <v>0</v>
      </c>
      <c r="CI104" s="16">
        <v>0</v>
      </c>
      <c r="CK104" s="28" t="s">
        <v>401</v>
      </c>
    </row>
    <row r="105" spans="1:89" x14ac:dyDescent="0.25">
      <c r="A105" s="17">
        <v>102</v>
      </c>
      <c r="B105" s="17">
        <v>102</v>
      </c>
      <c r="C105" s="17" t="s">
        <v>77</v>
      </c>
      <c r="D105" s="18" t="s">
        <v>115</v>
      </c>
      <c r="E105" s="19">
        <v>2817052</v>
      </c>
      <c r="F105" s="16">
        <v>25464.78</v>
      </c>
      <c r="G105" s="16">
        <v>14648.220000000001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K105" s="16">
        <v>25719.42</v>
      </c>
      <c r="AL105" s="16">
        <v>14794.7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16">
        <v>0</v>
      </c>
      <c r="BC105" s="16">
        <v>0</v>
      </c>
      <c r="BD105" s="16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P105" s="16">
        <v>0</v>
      </c>
      <c r="BQ105" s="16">
        <v>0</v>
      </c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16">
        <v>0</v>
      </c>
      <c r="CE105" s="16">
        <v>0</v>
      </c>
      <c r="CF105" s="16">
        <v>0</v>
      </c>
      <c r="CG105" s="16">
        <v>0</v>
      </c>
      <c r="CH105" s="16">
        <v>0</v>
      </c>
      <c r="CI105" s="16">
        <v>0</v>
      </c>
      <c r="CK105" s="28" t="s">
        <v>402</v>
      </c>
    </row>
    <row r="106" spans="1:89" x14ac:dyDescent="0.25">
      <c r="A106" s="17">
        <v>103</v>
      </c>
      <c r="B106" s="17">
        <v>103</v>
      </c>
      <c r="C106" s="17" t="s">
        <v>77</v>
      </c>
      <c r="D106" s="18" t="s">
        <v>116</v>
      </c>
      <c r="E106" s="19">
        <v>2803062</v>
      </c>
      <c r="F106" s="16">
        <v>40458.33</v>
      </c>
      <c r="G106" s="16">
        <v>22408.149999999998</v>
      </c>
      <c r="H106" s="16">
        <v>0</v>
      </c>
      <c r="I106" s="16">
        <v>0</v>
      </c>
      <c r="J106" s="16">
        <v>0</v>
      </c>
      <c r="K106" s="16">
        <v>0</v>
      </c>
      <c r="L106" s="16">
        <v>4914.3599999999997</v>
      </c>
      <c r="M106" s="16">
        <v>991.06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K106" s="16">
        <v>40862.910000000003</v>
      </c>
      <c r="AL106" s="16">
        <v>22632.23</v>
      </c>
      <c r="AM106" s="16">
        <v>0</v>
      </c>
      <c r="AN106" s="16">
        <v>0</v>
      </c>
      <c r="AO106" s="16">
        <v>0</v>
      </c>
      <c r="AP106" s="16">
        <v>0</v>
      </c>
      <c r="AQ106" s="16">
        <v>4963.5</v>
      </c>
      <c r="AR106" s="16">
        <v>1000.9699999999999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16">
        <v>0</v>
      </c>
      <c r="BC106" s="16">
        <v>0</v>
      </c>
      <c r="BD106" s="16">
        <v>0</v>
      </c>
      <c r="BE106" s="16">
        <v>0</v>
      </c>
      <c r="BF106" s="16">
        <v>0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0</v>
      </c>
      <c r="BM106" s="16">
        <v>0</v>
      </c>
      <c r="BN106" s="16">
        <v>0</v>
      </c>
      <c r="BP106" s="16">
        <v>0</v>
      </c>
      <c r="BQ106" s="16">
        <v>0</v>
      </c>
      <c r="BR106" s="16">
        <v>0</v>
      </c>
      <c r="BS106" s="16">
        <v>0</v>
      </c>
      <c r="BT106" s="16">
        <v>0</v>
      </c>
      <c r="BU106" s="16">
        <v>0</v>
      </c>
      <c r="BV106" s="16">
        <v>0</v>
      </c>
      <c r="BW106" s="16">
        <v>0</v>
      </c>
      <c r="BX106" s="16">
        <v>0</v>
      </c>
      <c r="BY106" s="16">
        <v>0</v>
      </c>
      <c r="BZ106" s="16">
        <v>0</v>
      </c>
      <c r="CA106" s="16">
        <v>0</v>
      </c>
      <c r="CB106" s="16">
        <v>0</v>
      </c>
      <c r="CC106" s="16">
        <v>0</v>
      </c>
      <c r="CD106" s="16">
        <v>0</v>
      </c>
      <c r="CE106" s="16">
        <v>0</v>
      </c>
      <c r="CF106" s="16">
        <v>0</v>
      </c>
      <c r="CG106" s="16">
        <v>0</v>
      </c>
      <c r="CH106" s="16">
        <v>0</v>
      </c>
      <c r="CI106" s="16">
        <v>0</v>
      </c>
      <c r="CK106" s="28" t="s">
        <v>403</v>
      </c>
    </row>
    <row r="107" spans="1:89" x14ac:dyDescent="0.25">
      <c r="A107" s="17">
        <v>104</v>
      </c>
      <c r="B107" s="17">
        <v>104</v>
      </c>
      <c r="C107" s="17" t="s">
        <v>77</v>
      </c>
      <c r="D107" s="18" t="s">
        <v>117</v>
      </c>
      <c r="E107" s="19">
        <v>2804082</v>
      </c>
      <c r="F107" s="16">
        <v>8634.7800000000007</v>
      </c>
      <c r="G107" s="16">
        <v>6207.79</v>
      </c>
      <c r="H107" s="16">
        <v>0</v>
      </c>
      <c r="I107" s="16">
        <v>2361.7400000000002</v>
      </c>
      <c r="J107" s="16">
        <v>340.4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1043.6600000000001</v>
      </c>
      <c r="V107" s="16">
        <v>637.1099999999999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K107" s="16">
        <v>8721.1200000000008</v>
      </c>
      <c r="AL107" s="16">
        <v>6269.86</v>
      </c>
      <c r="AM107" s="16">
        <v>0</v>
      </c>
      <c r="AN107" s="16">
        <v>2385.3500000000004</v>
      </c>
      <c r="AO107" s="16">
        <v>343.79999999999995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  <c r="AX107" s="16">
        <v>0</v>
      </c>
      <c r="AY107" s="16">
        <v>0</v>
      </c>
      <c r="AZ107" s="16">
        <v>1054.0900000000001</v>
      </c>
      <c r="BA107" s="16">
        <v>643.4799999999999</v>
      </c>
      <c r="BB107" s="16">
        <v>0</v>
      </c>
      <c r="BC107" s="16">
        <v>0</v>
      </c>
      <c r="BD107" s="16">
        <v>0</v>
      </c>
      <c r="BE107" s="16">
        <v>0</v>
      </c>
      <c r="BF107" s="16">
        <v>0</v>
      </c>
      <c r="BG107" s="16">
        <v>0</v>
      </c>
      <c r="BH107" s="16">
        <v>0</v>
      </c>
      <c r="BI107" s="16">
        <v>0</v>
      </c>
      <c r="BJ107" s="16">
        <v>0</v>
      </c>
      <c r="BK107" s="16">
        <v>0</v>
      </c>
      <c r="BL107" s="16">
        <v>0</v>
      </c>
      <c r="BM107" s="16">
        <v>0</v>
      </c>
      <c r="BN107" s="16">
        <v>0</v>
      </c>
      <c r="BP107" s="16">
        <v>0</v>
      </c>
      <c r="BQ107" s="16">
        <v>0</v>
      </c>
      <c r="BR107" s="16">
        <v>0</v>
      </c>
      <c r="BS107" s="16">
        <v>0</v>
      </c>
      <c r="BT107" s="16">
        <v>0</v>
      </c>
      <c r="BU107" s="16">
        <v>0</v>
      </c>
      <c r="BV107" s="16">
        <v>0</v>
      </c>
      <c r="BW107" s="16">
        <v>0</v>
      </c>
      <c r="BX107" s="16">
        <v>0</v>
      </c>
      <c r="BY107" s="16">
        <v>0</v>
      </c>
      <c r="BZ107" s="16">
        <v>0</v>
      </c>
      <c r="CA107" s="16">
        <v>0</v>
      </c>
      <c r="CB107" s="16">
        <v>0</v>
      </c>
      <c r="CC107" s="16">
        <v>0</v>
      </c>
      <c r="CD107" s="16">
        <v>0</v>
      </c>
      <c r="CE107" s="16">
        <v>0</v>
      </c>
      <c r="CF107" s="16">
        <v>0</v>
      </c>
      <c r="CG107" s="16">
        <v>0</v>
      </c>
      <c r="CH107" s="16">
        <v>0</v>
      </c>
      <c r="CI107" s="16">
        <v>0</v>
      </c>
      <c r="CK107" s="28" t="s">
        <v>404</v>
      </c>
    </row>
    <row r="108" spans="1:89" x14ac:dyDescent="0.25">
      <c r="A108" s="17">
        <v>105</v>
      </c>
      <c r="B108" s="17">
        <v>105</v>
      </c>
      <c r="C108" s="17" t="s">
        <v>77</v>
      </c>
      <c r="D108" s="18" t="s">
        <v>118</v>
      </c>
      <c r="E108" s="19">
        <v>2810052</v>
      </c>
      <c r="F108" s="16">
        <v>23677.83</v>
      </c>
      <c r="G108" s="16">
        <v>12007.229999999998</v>
      </c>
      <c r="H108" s="16">
        <v>0</v>
      </c>
      <c r="I108" s="16">
        <v>0</v>
      </c>
      <c r="J108" s="16">
        <v>136.13</v>
      </c>
      <c r="K108" s="16">
        <v>0</v>
      </c>
      <c r="L108" s="16">
        <v>0</v>
      </c>
      <c r="M108" s="16">
        <v>152.46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70.8</v>
      </c>
      <c r="W108" s="16">
        <v>0</v>
      </c>
      <c r="X108" s="16">
        <v>0</v>
      </c>
      <c r="Y108" s="16">
        <v>0</v>
      </c>
      <c r="Z108" s="16">
        <v>0</v>
      </c>
      <c r="AA108" s="16">
        <v>784.08</v>
      </c>
      <c r="AB108" s="16">
        <v>435.6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K108" s="16">
        <v>23914.600000000002</v>
      </c>
      <c r="AL108" s="16">
        <v>12127.299999999997</v>
      </c>
      <c r="AM108" s="16">
        <v>0</v>
      </c>
      <c r="AN108" s="16">
        <v>0</v>
      </c>
      <c r="AO108" s="16">
        <v>137.49</v>
      </c>
      <c r="AP108" s="16">
        <v>0</v>
      </c>
      <c r="AQ108" s="16">
        <v>0</v>
      </c>
      <c r="AR108" s="16">
        <v>153.98000000000002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71.5</v>
      </c>
      <c r="BB108" s="16">
        <v>0</v>
      </c>
      <c r="BC108" s="16">
        <v>0</v>
      </c>
      <c r="BD108" s="16">
        <v>0</v>
      </c>
      <c r="BE108" s="16">
        <v>0</v>
      </c>
      <c r="BF108" s="16">
        <v>791.92000000000007</v>
      </c>
      <c r="BG108" s="16">
        <v>439.95000000000005</v>
      </c>
      <c r="BH108" s="16">
        <v>0</v>
      </c>
      <c r="BI108" s="16">
        <v>0</v>
      </c>
      <c r="BJ108" s="16">
        <v>0</v>
      </c>
      <c r="BK108" s="16">
        <v>0</v>
      </c>
      <c r="BL108" s="16">
        <v>0</v>
      </c>
      <c r="BM108" s="16">
        <v>0</v>
      </c>
      <c r="BN108" s="16">
        <v>0</v>
      </c>
      <c r="BP108" s="16">
        <v>0</v>
      </c>
      <c r="BQ108" s="16">
        <v>0</v>
      </c>
      <c r="BR108" s="16">
        <v>0</v>
      </c>
      <c r="BS108" s="16">
        <v>0</v>
      </c>
      <c r="BT108" s="16">
        <v>0</v>
      </c>
      <c r="BU108" s="16">
        <v>0</v>
      </c>
      <c r="BV108" s="16">
        <v>0</v>
      </c>
      <c r="BW108" s="16">
        <v>0</v>
      </c>
      <c r="BX108" s="16">
        <v>0</v>
      </c>
      <c r="BY108" s="16">
        <v>0</v>
      </c>
      <c r="BZ108" s="16">
        <v>0</v>
      </c>
      <c r="CA108" s="16">
        <v>0</v>
      </c>
      <c r="CB108" s="16">
        <v>0</v>
      </c>
      <c r="CC108" s="16">
        <v>0</v>
      </c>
      <c r="CD108" s="16">
        <v>0</v>
      </c>
      <c r="CE108" s="16">
        <v>0</v>
      </c>
      <c r="CF108" s="16">
        <v>0</v>
      </c>
      <c r="CG108" s="16">
        <v>0</v>
      </c>
      <c r="CH108" s="16">
        <v>0</v>
      </c>
      <c r="CI108" s="16">
        <v>0</v>
      </c>
      <c r="CK108" s="28" t="s">
        <v>405</v>
      </c>
    </row>
    <row r="109" spans="1:89" x14ac:dyDescent="0.25">
      <c r="A109" s="17">
        <v>106</v>
      </c>
      <c r="B109" s="17">
        <v>106</v>
      </c>
      <c r="C109" s="17" t="s">
        <v>77</v>
      </c>
      <c r="D109" s="18" t="s">
        <v>119</v>
      </c>
      <c r="E109" s="19">
        <v>2808062</v>
      </c>
      <c r="F109" s="16">
        <v>18159.57</v>
      </c>
      <c r="G109" s="16">
        <v>7460.380000000001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K109" s="16">
        <v>18341.16</v>
      </c>
      <c r="AL109" s="16">
        <v>7534.9800000000014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K109" s="28" t="s">
        <v>406</v>
      </c>
    </row>
    <row r="110" spans="1:89" x14ac:dyDescent="0.25">
      <c r="A110" s="17">
        <v>107</v>
      </c>
      <c r="B110" s="17">
        <v>107</v>
      </c>
      <c r="C110" s="17" t="s">
        <v>77</v>
      </c>
      <c r="D110" s="18" t="s">
        <v>120</v>
      </c>
      <c r="E110" s="19">
        <v>2805052</v>
      </c>
      <c r="F110" s="16">
        <v>8125.07</v>
      </c>
      <c r="G110" s="16">
        <v>4792.04</v>
      </c>
      <c r="H110" s="16">
        <v>0</v>
      </c>
      <c r="I110" s="16">
        <v>0</v>
      </c>
      <c r="J110" s="16">
        <v>340.37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283.17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K110" s="16">
        <v>8206.32</v>
      </c>
      <c r="AL110" s="16">
        <v>4839.96</v>
      </c>
      <c r="AM110" s="16">
        <v>0</v>
      </c>
      <c r="AN110" s="16">
        <v>0</v>
      </c>
      <c r="AO110" s="16">
        <v>343.77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286</v>
      </c>
      <c r="BB110" s="16">
        <v>0</v>
      </c>
      <c r="BC110" s="16">
        <v>0</v>
      </c>
      <c r="BD110" s="16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P110" s="16">
        <v>0</v>
      </c>
      <c r="BQ110" s="16">
        <v>0</v>
      </c>
      <c r="BR110" s="16">
        <v>0</v>
      </c>
      <c r="BS110" s="16">
        <v>0</v>
      </c>
      <c r="BT110" s="16">
        <v>0</v>
      </c>
      <c r="BU110" s="16">
        <v>0</v>
      </c>
      <c r="BV110" s="16">
        <v>0</v>
      </c>
      <c r="BW110" s="16">
        <v>0</v>
      </c>
      <c r="BX110" s="16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0</v>
      </c>
      <c r="CD110" s="16">
        <v>0</v>
      </c>
      <c r="CE110" s="16">
        <v>0</v>
      </c>
      <c r="CF110" s="16">
        <v>0</v>
      </c>
      <c r="CG110" s="16">
        <v>0</v>
      </c>
      <c r="CH110" s="16">
        <v>0</v>
      </c>
      <c r="CI110" s="16">
        <v>0</v>
      </c>
      <c r="CK110" s="28" t="s">
        <v>407</v>
      </c>
    </row>
    <row r="111" spans="1:89" x14ac:dyDescent="0.25">
      <c r="A111" s="17">
        <v>108</v>
      </c>
      <c r="B111" s="17">
        <v>108</v>
      </c>
      <c r="C111" s="17" t="s">
        <v>77</v>
      </c>
      <c r="D111" s="18" t="s">
        <v>121</v>
      </c>
      <c r="E111" s="19">
        <v>2814112</v>
      </c>
      <c r="F111" s="16">
        <v>96989.31</v>
      </c>
      <c r="G111" s="16">
        <v>65671.16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K111" s="16">
        <v>97959.2</v>
      </c>
      <c r="AL111" s="16">
        <v>66327.87000000001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16">
        <v>0</v>
      </c>
      <c r="BC111" s="16">
        <v>0</v>
      </c>
      <c r="BD111" s="16">
        <v>0</v>
      </c>
      <c r="BE111" s="16">
        <v>0</v>
      </c>
      <c r="BF111" s="16">
        <v>0</v>
      </c>
      <c r="BG111" s="16">
        <v>0</v>
      </c>
      <c r="BH111" s="16">
        <v>0</v>
      </c>
      <c r="BI111" s="16">
        <v>0</v>
      </c>
      <c r="BJ111" s="16">
        <v>0</v>
      </c>
      <c r="BK111" s="16">
        <v>0</v>
      </c>
      <c r="BL111" s="16">
        <v>0</v>
      </c>
      <c r="BM111" s="16">
        <v>0</v>
      </c>
      <c r="BN111" s="16">
        <v>0</v>
      </c>
      <c r="BP111" s="16">
        <v>0</v>
      </c>
      <c r="BQ111" s="16">
        <v>0</v>
      </c>
      <c r="BR111" s="16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0</v>
      </c>
      <c r="CB111" s="16">
        <v>0</v>
      </c>
      <c r="CC111" s="16">
        <v>0</v>
      </c>
      <c r="CD111" s="16">
        <v>0</v>
      </c>
      <c r="CE111" s="16">
        <v>0</v>
      </c>
      <c r="CF111" s="16">
        <v>0</v>
      </c>
      <c r="CG111" s="16">
        <v>0</v>
      </c>
      <c r="CH111" s="16">
        <v>0</v>
      </c>
      <c r="CI111" s="16">
        <v>0</v>
      </c>
      <c r="CK111" s="28" t="s">
        <v>408</v>
      </c>
    </row>
    <row r="112" spans="1:89" x14ac:dyDescent="0.25">
      <c r="A112" s="17">
        <v>109</v>
      </c>
      <c r="B112" s="17">
        <v>109</v>
      </c>
      <c r="C112" s="17" t="s">
        <v>77</v>
      </c>
      <c r="D112" s="18" t="s">
        <v>73</v>
      </c>
      <c r="E112" s="19">
        <v>2817062</v>
      </c>
      <c r="F112" s="16">
        <v>42451.199999999997</v>
      </c>
      <c r="G112" s="16">
        <v>24804.030000000002</v>
      </c>
      <c r="H112" s="16">
        <v>0</v>
      </c>
      <c r="I112" s="16">
        <v>1977.14</v>
      </c>
      <c r="J112" s="16">
        <v>680.68000000000006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1043.6600000000001</v>
      </c>
      <c r="V112" s="16">
        <v>353.94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K112" s="16">
        <v>42875.71</v>
      </c>
      <c r="AL112" s="16">
        <v>25052.070000000003</v>
      </c>
      <c r="AM112" s="16">
        <v>0</v>
      </c>
      <c r="AN112" s="16">
        <v>1996.91</v>
      </c>
      <c r="AO112" s="16">
        <v>687.48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6">
        <v>1054.0900000000001</v>
      </c>
      <c r="BA112" s="16">
        <v>357.46999999999997</v>
      </c>
      <c r="BB112" s="16">
        <v>0</v>
      </c>
      <c r="BC112" s="16">
        <v>0</v>
      </c>
      <c r="BD112" s="16">
        <v>0</v>
      </c>
      <c r="BE112" s="16">
        <v>0</v>
      </c>
      <c r="BF112" s="16">
        <v>0</v>
      </c>
      <c r="BG112" s="16">
        <v>0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P112" s="16">
        <v>0</v>
      </c>
      <c r="BQ112" s="16">
        <v>0</v>
      </c>
      <c r="BR112" s="16">
        <v>0</v>
      </c>
      <c r="BS112" s="16">
        <v>0</v>
      </c>
      <c r="BT112" s="16">
        <v>0</v>
      </c>
      <c r="BU112" s="16">
        <v>0</v>
      </c>
      <c r="BV112" s="16">
        <v>0</v>
      </c>
      <c r="BW112" s="16">
        <v>0</v>
      </c>
      <c r="BX112" s="16">
        <v>0</v>
      </c>
      <c r="BY112" s="16">
        <v>0</v>
      </c>
      <c r="BZ112" s="16">
        <v>0</v>
      </c>
      <c r="CA112" s="16">
        <v>0</v>
      </c>
      <c r="CB112" s="16">
        <v>0</v>
      </c>
      <c r="CC112" s="16">
        <v>0</v>
      </c>
      <c r="CD112" s="16">
        <v>0</v>
      </c>
      <c r="CE112" s="16">
        <v>0</v>
      </c>
      <c r="CF112" s="16">
        <v>0</v>
      </c>
      <c r="CG112" s="16">
        <v>0</v>
      </c>
      <c r="CH112" s="16">
        <v>0</v>
      </c>
      <c r="CI112" s="16">
        <v>0</v>
      </c>
      <c r="CK112" s="28" t="s">
        <v>409</v>
      </c>
    </row>
    <row r="113" spans="1:89" x14ac:dyDescent="0.25">
      <c r="A113" s="17">
        <v>110</v>
      </c>
      <c r="B113" s="17">
        <v>110</v>
      </c>
      <c r="C113" s="17" t="s">
        <v>77</v>
      </c>
      <c r="D113" s="18" t="s">
        <v>122</v>
      </c>
      <c r="E113" s="19">
        <v>2814122</v>
      </c>
      <c r="F113" s="16">
        <v>19554.48</v>
      </c>
      <c r="G113" s="16">
        <v>9938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K113" s="16">
        <v>19750.02</v>
      </c>
      <c r="AL113" s="16">
        <v>10037.379999999999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  <c r="BK113" s="16">
        <v>0</v>
      </c>
      <c r="BL113" s="16">
        <v>0</v>
      </c>
      <c r="BM113" s="16">
        <v>0</v>
      </c>
      <c r="BN113" s="16">
        <v>0</v>
      </c>
      <c r="BP113" s="16">
        <v>0</v>
      </c>
      <c r="BQ113" s="16">
        <v>0</v>
      </c>
      <c r="BR113" s="16">
        <v>0</v>
      </c>
      <c r="BS113" s="16">
        <v>0</v>
      </c>
      <c r="BT113" s="16">
        <v>0</v>
      </c>
      <c r="BU113" s="16">
        <v>0</v>
      </c>
      <c r="BV113" s="16">
        <v>0</v>
      </c>
      <c r="BW113" s="16">
        <v>0</v>
      </c>
      <c r="BX113" s="16">
        <v>0</v>
      </c>
      <c r="BY113" s="16">
        <v>0</v>
      </c>
      <c r="BZ113" s="16">
        <v>0</v>
      </c>
      <c r="CA113" s="16">
        <v>0</v>
      </c>
      <c r="CB113" s="16">
        <v>0</v>
      </c>
      <c r="CC113" s="16">
        <v>0</v>
      </c>
      <c r="CD113" s="16">
        <v>0</v>
      </c>
      <c r="CE113" s="16">
        <v>0</v>
      </c>
      <c r="CF113" s="16">
        <v>0</v>
      </c>
      <c r="CG113" s="16">
        <v>0</v>
      </c>
      <c r="CH113" s="16">
        <v>0</v>
      </c>
      <c r="CI113" s="16">
        <v>0</v>
      </c>
      <c r="CK113" s="28" t="s">
        <v>410</v>
      </c>
    </row>
    <row r="114" spans="1:89" x14ac:dyDescent="0.25">
      <c r="A114" s="17">
        <v>111</v>
      </c>
      <c r="B114" s="17">
        <v>111</v>
      </c>
      <c r="C114" s="17" t="s">
        <v>77</v>
      </c>
      <c r="D114" s="18" t="s">
        <v>123</v>
      </c>
      <c r="E114" s="19">
        <v>2817072</v>
      </c>
      <c r="F114" s="16">
        <v>20447.460000000003</v>
      </c>
      <c r="G114" s="16">
        <v>13286.95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K114" s="16">
        <v>20651.930000000004</v>
      </c>
      <c r="AL114" s="16">
        <v>13419.810000000001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P114" s="16">
        <v>0</v>
      </c>
      <c r="BQ114" s="16">
        <v>0</v>
      </c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0</v>
      </c>
      <c r="CB114" s="16">
        <v>0</v>
      </c>
      <c r="CC114" s="16">
        <v>0</v>
      </c>
      <c r="CD114" s="16">
        <v>0</v>
      </c>
      <c r="CE114" s="16">
        <v>0</v>
      </c>
      <c r="CF114" s="16">
        <v>0</v>
      </c>
      <c r="CG114" s="16">
        <v>0</v>
      </c>
      <c r="CH114" s="16">
        <v>0</v>
      </c>
      <c r="CI114" s="16">
        <v>0</v>
      </c>
      <c r="CK114" s="28" t="s">
        <v>411</v>
      </c>
    </row>
    <row r="115" spans="1:89" x14ac:dyDescent="0.25">
      <c r="A115" s="17">
        <v>112</v>
      </c>
      <c r="B115" s="17">
        <v>112</v>
      </c>
      <c r="C115" s="17" t="s">
        <v>77</v>
      </c>
      <c r="D115" s="18" t="s">
        <v>124</v>
      </c>
      <c r="E115" s="19">
        <v>2813052</v>
      </c>
      <c r="F115" s="16">
        <v>9738.630000000001</v>
      </c>
      <c r="G115" s="16">
        <v>6616.1900000000005</v>
      </c>
      <c r="H115" s="16">
        <v>0</v>
      </c>
      <c r="I115" s="16">
        <v>0</v>
      </c>
      <c r="J115" s="16">
        <v>204.24</v>
      </c>
      <c r="K115" s="16">
        <v>0</v>
      </c>
      <c r="L115" s="16">
        <v>0</v>
      </c>
      <c r="M115" s="16">
        <v>0</v>
      </c>
      <c r="N115" s="16">
        <v>0</v>
      </c>
      <c r="O115" s="16">
        <v>494.8</v>
      </c>
      <c r="P115" s="16">
        <v>68.08</v>
      </c>
      <c r="Q115" s="16">
        <v>0</v>
      </c>
      <c r="R115" s="16">
        <v>0</v>
      </c>
      <c r="S115" s="16">
        <v>0</v>
      </c>
      <c r="T115" s="16">
        <v>0</v>
      </c>
      <c r="U115" s="16">
        <v>494.8</v>
      </c>
      <c r="V115" s="16">
        <v>70.8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K115" s="16">
        <v>9836.01</v>
      </c>
      <c r="AL115" s="16">
        <v>6682.35</v>
      </c>
      <c r="AM115" s="16">
        <v>0</v>
      </c>
      <c r="AN115" s="16">
        <v>0</v>
      </c>
      <c r="AO115" s="16">
        <v>206.28</v>
      </c>
      <c r="AP115" s="16">
        <v>0</v>
      </c>
      <c r="AQ115" s="16">
        <v>0</v>
      </c>
      <c r="AR115" s="16">
        <v>0</v>
      </c>
      <c r="AS115" s="16">
        <v>0</v>
      </c>
      <c r="AT115" s="16">
        <v>499.74</v>
      </c>
      <c r="AU115" s="16">
        <v>68.760000000000005</v>
      </c>
      <c r="AV115" s="16">
        <v>0</v>
      </c>
      <c r="AW115" s="16">
        <v>0</v>
      </c>
      <c r="AX115" s="16">
        <v>0</v>
      </c>
      <c r="AY115" s="16">
        <v>0</v>
      </c>
      <c r="AZ115" s="16">
        <v>499.74</v>
      </c>
      <c r="BA115" s="16">
        <v>71.5</v>
      </c>
      <c r="BB115" s="16">
        <v>0</v>
      </c>
      <c r="BC115" s="16">
        <v>0</v>
      </c>
      <c r="BD115" s="16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  <c r="BJ115" s="16">
        <v>0</v>
      </c>
      <c r="BK115" s="16">
        <v>0</v>
      </c>
      <c r="BL115" s="16">
        <v>0</v>
      </c>
      <c r="BM115" s="16">
        <v>0</v>
      </c>
      <c r="BN115" s="16">
        <v>0</v>
      </c>
      <c r="BP115" s="16">
        <v>0</v>
      </c>
      <c r="BQ115" s="16">
        <v>0</v>
      </c>
      <c r="BR115" s="16">
        <v>0</v>
      </c>
      <c r="BS115" s="16">
        <v>0</v>
      </c>
      <c r="BT115" s="16">
        <v>0</v>
      </c>
      <c r="BU115" s="16">
        <v>0</v>
      </c>
      <c r="BV115" s="16">
        <v>0</v>
      </c>
      <c r="BW115" s="16">
        <v>0</v>
      </c>
      <c r="BX115" s="16">
        <v>0</v>
      </c>
      <c r="BY115" s="16">
        <v>0</v>
      </c>
      <c r="BZ115" s="16">
        <v>0</v>
      </c>
      <c r="CA115" s="16">
        <v>0</v>
      </c>
      <c r="CB115" s="16">
        <v>0</v>
      </c>
      <c r="CC115" s="16">
        <v>0</v>
      </c>
      <c r="CD115" s="16">
        <v>0</v>
      </c>
      <c r="CE115" s="16">
        <v>0</v>
      </c>
      <c r="CF115" s="16">
        <v>0</v>
      </c>
      <c r="CG115" s="16">
        <v>0</v>
      </c>
      <c r="CH115" s="16">
        <v>0</v>
      </c>
      <c r="CI115" s="16">
        <v>0</v>
      </c>
      <c r="CK115" s="28" t="s">
        <v>412</v>
      </c>
    </row>
    <row r="116" spans="1:89" x14ac:dyDescent="0.25">
      <c r="A116" s="17">
        <v>113</v>
      </c>
      <c r="B116" s="17">
        <v>113</v>
      </c>
      <c r="C116" s="17" t="s">
        <v>125</v>
      </c>
      <c r="D116" s="18" t="s">
        <v>126</v>
      </c>
      <c r="E116" s="19">
        <v>2817083</v>
      </c>
      <c r="F116" s="16">
        <v>33745.14</v>
      </c>
      <c r="G116" s="16">
        <v>21836.04</v>
      </c>
      <c r="H116" s="16">
        <v>0</v>
      </c>
      <c r="I116" s="16">
        <v>494.8</v>
      </c>
      <c r="J116" s="16">
        <v>340.34</v>
      </c>
      <c r="K116" s="16">
        <v>0</v>
      </c>
      <c r="L116" s="16">
        <v>0</v>
      </c>
      <c r="M116" s="16">
        <v>76.239999999999995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0</v>
      </c>
      <c r="AK116" s="16">
        <v>34082.589999999997</v>
      </c>
      <c r="AL116" s="16">
        <v>22054.400000000001</v>
      </c>
      <c r="AM116" s="16">
        <v>0</v>
      </c>
      <c r="AN116" s="16">
        <v>499.74</v>
      </c>
      <c r="AO116" s="16">
        <v>343.73999999999995</v>
      </c>
      <c r="AP116" s="16">
        <v>0</v>
      </c>
      <c r="AQ116" s="16">
        <v>0</v>
      </c>
      <c r="AR116" s="16">
        <v>77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0</v>
      </c>
      <c r="BK116" s="16">
        <v>0</v>
      </c>
      <c r="BL116" s="16">
        <v>0</v>
      </c>
      <c r="BM116" s="16">
        <v>0</v>
      </c>
      <c r="BN116" s="16">
        <v>0</v>
      </c>
      <c r="BP116" s="16">
        <v>0</v>
      </c>
      <c r="BQ116" s="16">
        <v>0</v>
      </c>
      <c r="BR116" s="16">
        <v>0</v>
      </c>
      <c r="BS116" s="16">
        <v>0</v>
      </c>
      <c r="BT116" s="16">
        <v>0</v>
      </c>
      <c r="BU116" s="16">
        <v>0</v>
      </c>
      <c r="BV116" s="16">
        <v>0</v>
      </c>
      <c r="BW116" s="16">
        <v>0</v>
      </c>
      <c r="BX116" s="16">
        <v>0</v>
      </c>
      <c r="BY116" s="16">
        <v>0</v>
      </c>
      <c r="BZ116" s="16">
        <v>0</v>
      </c>
      <c r="CA116" s="16">
        <v>0</v>
      </c>
      <c r="CB116" s="16">
        <v>0</v>
      </c>
      <c r="CC116" s="16">
        <v>0</v>
      </c>
      <c r="CD116" s="16">
        <v>0</v>
      </c>
      <c r="CE116" s="16">
        <v>0</v>
      </c>
      <c r="CF116" s="16">
        <v>0</v>
      </c>
      <c r="CG116" s="16">
        <v>0</v>
      </c>
      <c r="CH116" s="16">
        <v>0</v>
      </c>
      <c r="CI116" s="16">
        <v>0</v>
      </c>
      <c r="CK116" s="28" t="s">
        <v>413</v>
      </c>
    </row>
    <row r="117" spans="1:89" x14ac:dyDescent="0.25">
      <c r="A117" s="17">
        <v>114</v>
      </c>
      <c r="B117" s="17">
        <v>114</v>
      </c>
      <c r="C117" s="17" t="s">
        <v>77</v>
      </c>
      <c r="D117" s="18" t="s">
        <v>127</v>
      </c>
      <c r="E117" s="19">
        <v>2813062</v>
      </c>
      <c r="F117" s="16">
        <v>10608.539999999999</v>
      </c>
      <c r="G117" s="16">
        <v>7646.95</v>
      </c>
      <c r="H117" s="16">
        <v>159.25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K117" s="16">
        <v>10714.619999999999</v>
      </c>
      <c r="AL117" s="16">
        <v>7723.41</v>
      </c>
      <c r="AM117" s="16">
        <v>160.84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16">
        <v>0</v>
      </c>
      <c r="BC117" s="16">
        <v>0</v>
      </c>
      <c r="BD117" s="16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6">
        <v>0</v>
      </c>
      <c r="BM117" s="16">
        <v>0</v>
      </c>
      <c r="BN117" s="16">
        <v>0</v>
      </c>
      <c r="BP117" s="16">
        <v>98</v>
      </c>
      <c r="BQ117" s="16">
        <v>61.25</v>
      </c>
      <c r="BR117" s="16">
        <v>0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0</v>
      </c>
      <c r="CB117" s="16">
        <v>0</v>
      </c>
      <c r="CC117" s="16">
        <v>0</v>
      </c>
      <c r="CD117" s="16">
        <v>0</v>
      </c>
      <c r="CE117" s="16">
        <v>0</v>
      </c>
      <c r="CF117" s="16">
        <v>0</v>
      </c>
      <c r="CG117" s="16">
        <v>0</v>
      </c>
      <c r="CH117" s="16">
        <v>0</v>
      </c>
      <c r="CI117" s="16">
        <v>0</v>
      </c>
      <c r="CK117" s="28" t="s">
        <v>414</v>
      </c>
    </row>
    <row r="118" spans="1:89" x14ac:dyDescent="0.25">
      <c r="A118" s="17">
        <v>115</v>
      </c>
      <c r="B118" s="17">
        <v>115</v>
      </c>
      <c r="C118" s="17" t="s">
        <v>77</v>
      </c>
      <c r="D118" s="18" t="s">
        <v>128</v>
      </c>
      <c r="E118" s="19">
        <v>2802072</v>
      </c>
      <c r="F118" s="16">
        <v>12373.02</v>
      </c>
      <c r="G118" s="16">
        <v>6098.9000000000005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K118" s="16">
        <v>12496.75</v>
      </c>
      <c r="AL118" s="16">
        <v>6159.88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0</v>
      </c>
      <c r="BL118" s="16">
        <v>0</v>
      </c>
      <c r="BM118" s="16">
        <v>0</v>
      </c>
      <c r="BN118" s="16">
        <v>0</v>
      </c>
      <c r="BP118" s="16">
        <v>0</v>
      </c>
      <c r="BQ118" s="16">
        <v>0</v>
      </c>
      <c r="BR118" s="16">
        <v>0</v>
      </c>
      <c r="BS118" s="16">
        <v>0</v>
      </c>
      <c r="BT118" s="16">
        <v>0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0</v>
      </c>
      <c r="CA118" s="16">
        <v>0</v>
      </c>
      <c r="CB118" s="16">
        <v>0</v>
      </c>
      <c r="CC118" s="16">
        <v>0</v>
      </c>
      <c r="CD118" s="16">
        <v>0</v>
      </c>
      <c r="CE118" s="16">
        <v>0</v>
      </c>
      <c r="CF118" s="16">
        <v>0</v>
      </c>
      <c r="CG118" s="16">
        <v>0</v>
      </c>
      <c r="CH118" s="16">
        <v>0</v>
      </c>
      <c r="CI118" s="16">
        <v>0</v>
      </c>
      <c r="CK118" s="28" t="s">
        <v>415</v>
      </c>
    </row>
    <row r="119" spans="1:89" x14ac:dyDescent="0.25">
      <c r="A119" s="17">
        <v>116</v>
      </c>
      <c r="B119" s="17">
        <v>116</v>
      </c>
      <c r="C119" s="17" t="s">
        <v>77</v>
      </c>
      <c r="D119" s="18" t="s">
        <v>129</v>
      </c>
      <c r="E119" s="19">
        <v>2806102</v>
      </c>
      <c r="F119" s="16">
        <v>19112.939999999999</v>
      </c>
      <c r="G119" s="16">
        <v>14158.170000000002</v>
      </c>
      <c r="H119" s="16">
        <v>0</v>
      </c>
      <c r="I119" s="16">
        <v>0</v>
      </c>
      <c r="J119" s="16">
        <v>272.32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1043.6600000000001</v>
      </c>
      <c r="V119" s="16">
        <v>1274.2199999999998</v>
      </c>
      <c r="W119" s="16">
        <v>0</v>
      </c>
      <c r="X119" s="16">
        <v>494.8</v>
      </c>
      <c r="Y119" s="16">
        <v>68.08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K119" s="16">
        <v>19304.059999999998</v>
      </c>
      <c r="AL119" s="16">
        <v>14299.750000000002</v>
      </c>
      <c r="AM119" s="16">
        <v>0</v>
      </c>
      <c r="AN119" s="16">
        <v>0</v>
      </c>
      <c r="AO119" s="16">
        <v>275.04000000000002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1054.0900000000001</v>
      </c>
      <c r="BA119" s="16">
        <v>1286.9599999999998</v>
      </c>
      <c r="BB119" s="16">
        <v>0</v>
      </c>
      <c r="BC119" s="16">
        <v>499.74</v>
      </c>
      <c r="BD119" s="16">
        <v>68.760000000000005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P119" s="16">
        <v>0</v>
      </c>
      <c r="BQ119" s="16">
        <v>0</v>
      </c>
      <c r="BR119" s="16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0</v>
      </c>
      <c r="CD119" s="16">
        <v>0</v>
      </c>
      <c r="CE119" s="16">
        <v>0</v>
      </c>
      <c r="CF119" s="16">
        <v>0</v>
      </c>
      <c r="CG119" s="16">
        <v>0</v>
      </c>
      <c r="CH119" s="16">
        <v>0</v>
      </c>
      <c r="CI119" s="16">
        <v>0</v>
      </c>
      <c r="CK119" s="28" t="s">
        <v>416</v>
      </c>
    </row>
    <row r="120" spans="1:89" x14ac:dyDescent="0.25">
      <c r="A120" s="17">
        <v>117</v>
      </c>
      <c r="B120" s="17">
        <v>1</v>
      </c>
      <c r="C120" s="17" t="s">
        <v>130</v>
      </c>
      <c r="D120" s="18" t="s">
        <v>131</v>
      </c>
      <c r="E120" s="20">
        <v>2801</v>
      </c>
      <c r="F120" s="16">
        <v>333.63</v>
      </c>
      <c r="G120" s="16">
        <v>136.13</v>
      </c>
      <c r="H120" s="16">
        <v>0</v>
      </c>
      <c r="I120" s="16">
        <v>5110.18</v>
      </c>
      <c r="J120" s="16">
        <v>3812.12</v>
      </c>
      <c r="K120" s="16">
        <v>0</v>
      </c>
      <c r="L120" s="16">
        <v>6634.9800000000005</v>
      </c>
      <c r="M120" s="16">
        <v>4574.18</v>
      </c>
      <c r="N120" s="16">
        <v>0</v>
      </c>
      <c r="O120" s="16">
        <v>274.43</v>
      </c>
      <c r="P120" s="16">
        <v>228.7</v>
      </c>
      <c r="Q120" s="16">
        <v>0</v>
      </c>
      <c r="R120" s="16">
        <v>0</v>
      </c>
      <c r="S120" s="16">
        <v>0</v>
      </c>
      <c r="T120" s="16">
        <v>0</v>
      </c>
      <c r="U120" s="16">
        <v>2361.75</v>
      </c>
      <c r="V120" s="16">
        <v>1698.9599999999998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K120" s="16">
        <v>336.96</v>
      </c>
      <c r="AL120" s="16">
        <v>137.49</v>
      </c>
      <c r="AM120" s="16">
        <v>0</v>
      </c>
      <c r="AN120" s="16">
        <v>5161.2800000000007</v>
      </c>
      <c r="AO120" s="16">
        <v>3850.24</v>
      </c>
      <c r="AP120" s="16">
        <v>0</v>
      </c>
      <c r="AQ120" s="16">
        <v>6701.3200000000006</v>
      </c>
      <c r="AR120" s="16">
        <v>4619.92</v>
      </c>
      <c r="AS120" s="16">
        <v>0</v>
      </c>
      <c r="AT120" s="16">
        <v>277.17</v>
      </c>
      <c r="AU120" s="16">
        <v>230.98</v>
      </c>
      <c r="AV120" s="16">
        <v>0</v>
      </c>
      <c r="AW120" s="16">
        <v>0</v>
      </c>
      <c r="AX120" s="16">
        <v>0</v>
      </c>
      <c r="AY120" s="16">
        <v>0</v>
      </c>
      <c r="AZ120" s="16">
        <v>2385.36</v>
      </c>
      <c r="BA120" s="16">
        <v>1715.9399999999998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  <c r="BK120" s="16">
        <v>0</v>
      </c>
      <c r="BL120" s="16">
        <v>0</v>
      </c>
      <c r="BM120" s="16">
        <v>0</v>
      </c>
      <c r="BN120" s="16">
        <v>0</v>
      </c>
      <c r="BP120" s="16">
        <v>0</v>
      </c>
      <c r="BQ120" s="16">
        <v>0</v>
      </c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0</v>
      </c>
      <c r="CA120" s="16">
        <v>0</v>
      </c>
      <c r="CB120" s="16">
        <v>0</v>
      </c>
      <c r="CC120" s="16">
        <v>0</v>
      </c>
      <c r="CD120" s="16">
        <v>0</v>
      </c>
      <c r="CE120" s="16">
        <v>0</v>
      </c>
      <c r="CF120" s="16">
        <v>0</v>
      </c>
      <c r="CG120" s="16">
        <v>0</v>
      </c>
      <c r="CH120" s="16">
        <v>0</v>
      </c>
      <c r="CI120" s="16">
        <v>0</v>
      </c>
      <c r="CK120" s="28" t="s">
        <v>417</v>
      </c>
    </row>
    <row r="121" spans="1:89" x14ac:dyDescent="0.25">
      <c r="A121" s="17">
        <v>118</v>
      </c>
      <c r="B121" s="17">
        <v>2</v>
      </c>
      <c r="C121" s="17" t="s">
        <v>130</v>
      </c>
      <c r="D121" s="18" t="s">
        <v>132</v>
      </c>
      <c r="E121" s="20">
        <v>2802</v>
      </c>
      <c r="F121" s="16">
        <v>0</v>
      </c>
      <c r="G121" s="16">
        <v>0</v>
      </c>
      <c r="H121" s="16">
        <v>0</v>
      </c>
      <c r="I121" s="16">
        <v>11367.98</v>
      </c>
      <c r="J121" s="16">
        <v>3539.7999999999997</v>
      </c>
      <c r="K121" s="16">
        <v>0</v>
      </c>
      <c r="L121" s="16">
        <v>7415.1</v>
      </c>
      <c r="M121" s="16">
        <v>3735.5399999999995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K121" s="16">
        <v>0</v>
      </c>
      <c r="AL121" s="16">
        <v>0</v>
      </c>
      <c r="AM121" s="16">
        <v>0</v>
      </c>
      <c r="AN121" s="16">
        <v>11481.65</v>
      </c>
      <c r="AO121" s="16">
        <v>3575.1899999999996</v>
      </c>
      <c r="AP121" s="16">
        <v>0</v>
      </c>
      <c r="AQ121" s="16">
        <v>7489.25</v>
      </c>
      <c r="AR121" s="16">
        <v>3772.8899999999994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6">
        <v>0</v>
      </c>
      <c r="BM121" s="16">
        <v>0</v>
      </c>
      <c r="BN121" s="16">
        <v>0</v>
      </c>
      <c r="BP121" s="16">
        <v>0</v>
      </c>
      <c r="BQ121" s="16">
        <v>0</v>
      </c>
      <c r="BR121" s="16">
        <v>0</v>
      </c>
      <c r="BS121" s="16">
        <v>0</v>
      </c>
      <c r="BT121" s="16">
        <v>0</v>
      </c>
      <c r="BU121" s="16">
        <v>0</v>
      </c>
      <c r="BV121" s="16">
        <v>0</v>
      </c>
      <c r="BW121" s="16">
        <v>0</v>
      </c>
      <c r="BX121" s="16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0</v>
      </c>
      <c r="CD121" s="16">
        <v>0</v>
      </c>
      <c r="CE121" s="16">
        <v>0</v>
      </c>
      <c r="CF121" s="16">
        <v>0</v>
      </c>
      <c r="CG121" s="16">
        <v>0</v>
      </c>
      <c r="CH121" s="16">
        <v>0</v>
      </c>
      <c r="CI121" s="16">
        <v>0</v>
      </c>
      <c r="CK121" s="28" t="s">
        <v>418</v>
      </c>
    </row>
    <row r="122" spans="1:89" x14ac:dyDescent="0.25">
      <c r="A122" s="17">
        <v>119</v>
      </c>
      <c r="B122" s="17">
        <v>3</v>
      </c>
      <c r="C122" s="17" t="s">
        <v>130</v>
      </c>
      <c r="D122" s="18" t="s">
        <v>133</v>
      </c>
      <c r="E122" s="20">
        <v>2803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P122" s="16">
        <v>0</v>
      </c>
      <c r="BQ122" s="16">
        <v>0</v>
      </c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0</v>
      </c>
      <c r="CB122" s="16">
        <v>0</v>
      </c>
      <c r="CC122" s="16">
        <v>0</v>
      </c>
      <c r="CD122" s="16">
        <v>0</v>
      </c>
      <c r="CE122" s="16">
        <v>0</v>
      </c>
      <c r="CF122" s="16">
        <v>0</v>
      </c>
      <c r="CG122" s="16">
        <v>0</v>
      </c>
      <c r="CH122" s="16">
        <v>0</v>
      </c>
      <c r="CI122" s="16">
        <v>0</v>
      </c>
      <c r="CK122" s="28" t="s">
        <v>419</v>
      </c>
    </row>
    <row r="123" spans="1:89" x14ac:dyDescent="0.25">
      <c r="A123" s="17">
        <v>120</v>
      </c>
      <c r="B123" s="17">
        <v>4</v>
      </c>
      <c r="C123" s="17" t="s">
        <v>130</v>
      </c>
      <c r="D123" s="18" t="s">
        <v>134</v>
      </c>
      <c r="E123" s="20">
        <v>2804</v>
      </c>
      <c r="F123" s="16">
        <v>1649.3400000000001</v>
      </c>
      <c r="G123" s="16">
        <v>571.83000000000004</v>
      </c>
      <c r="H123" s="16">
        <v>0</v>
      </c>
      <c r="I123" s="16">
        <v>494.8</v>
      </c>
      <c r="J123" s="16">
        <v>68.08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686.07</v>
      </c>
      <c r="V123" s="16">
        <v>70.8</v>
      </c>
      <c r="W123" s="16">
        <v>0</v>
      </c>
      <c r="X123" s="16">
        <v>686.07</v>
      </c>
      <c r="Y123" s="16">
        <v>68.08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0</v>
      </c>
      <c r="AH123" s="16">
        <v>0</v>
      </c>
      <c r="AI123" s="16">
        <v>0</v>
      </c>
      <c r="AK123" s="16">
        <v>1665.8300000000002</v>
      </c>
      <c r="AL123" s="16">
        <v>577.54000000000008</v>
      </c>
      <c r="AM123" s="16">
        <v>0</v>
      </c>
      <c r="AN123" s="16">
        <v>499.74</v>
      </c>
      <c r="AO123" s="16">
        <v>68.760000000000005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0</v>
      </c>
      <c r="AY123" s="16">
        <v>0</v>
      </c>
      <c r="AZ123" s="16">
        <v>692.93000000000006</v>
      </c>
      <c r="BA123" s="16">
        <v>71.5</v>
      </c>
      <c r="BB123" s="16">
        <v>0</v>
      </c>
      <c r="BC123" s="16">
        <v>692.93000000000006</v>
      </c>
      <c r="BD123" s="16">
        <v>68.760000000000005</v>
      </c>
      <c r="BE123" s="16">
        <v>0</v>
      </c>
      <c r="BF123" s="16">
        <v>0</v>
      </c>
      <c r="BG123" s="16">
        <v>0</v>
      </c>
      <c r="BH123" s="16">
        <v>0</v>
      </c>
      <c r="BI123" s="16">
        <v>0</v>
      </c>
      <c r="BJ123" s="16">
        <v>0</v>
      </c>
      <c r="BK123" s="16">
        <v>0</v>
      </c>
      <c r="BL123" s="16">
        <v>0</v>
      </c>
      <c r="BM123" s="16">
        <v>0</v>
      </c>
      <c r="BN123" s="16">
        <v>0</v>
      </c>
      <c r="BP123" s="16">
        <v>0</v>
      </c>
      <c r="BQ123" s="16">
        <v>0</v>
      </c>
      <c r="BR123" s="16">
        <v>0</v>
      </c>
      <c r="BS123" s="16">
        <v>0</v>
      </c>
      <c r="BT123" s="16">
        <v>0</v>
      </c>
      <c r="BU123" s="16">
        <v>0</v>
      </c>
      <c r="BV123" s="16">
        <v>0</v>
      </c>
      <c r="BW123" s="16">
        <v>0</v>
      </c>
      <c r="BX123" s="16">
        <v>0</v>
      </c>
      <c r="BY123" s="16">
        <v>0</v>
      </c>
      <c r="BZ123" s="16">
        <v>0</v>
      </c>
      <c r="CA123" s="16">
        <v>0</v>
      </c>
      <c r="CB123" s="16">
        <v>0</v>
      </c>
      <c r="CC123" s="16">
        <v>0</v>
      </c>
      <c r="CD123" s="16">
        <v>0</v>
      </c>
      <c r="CE123" s="16">
        <v>0</v>
      </c>
      <c r="CF123" s="16">
        <v>0</v>
      </c>
      <c r="CG123" s="16">
        <v>0</v>
      </c>
      <c r="CH123" s="16">
        <v>0</v>
      </c>
      <c r="CI123" s="16">
        <v>0</v>
      </c>
      <c r="CK123" s="28" t="s">
        <v>420</v>
      </c>
    </row>
    <row r="124" spans="1:89" x14ac:dyDescent="0.25">
      <c r="A124" s="17">
        <v>121</v>
      </c>
      <c r="B124" s="17">
        <v>5</v>
      </c>
      <c r="C124" s="17" t="s">
        <v>130</v>
      </c>
      <c r="D124" s="18" t="s">
        <v>135</v>
      </c>
      <c r="E124" s="20">
        <v>2861</v>
      </c>
      <c r="F124" s="16">
        <v>52798.679999999993</v>
      </c>
      <c r="G124" s="16">
        <v>21917.97</v>
      </c>
      <c r="H124" s="16">
        <v>0</v>
      </c>
      <c r="I124" s="16">
        <v>14089.400000000001</v>
      </c>
      <c r="J124" s="16">
        <v>9393.84</v>
      </c>
      <c r="K124" s="16">
        <v>0</v>
      </c>
      <c r="L124" s="16">
        <v>6737.9400000000005</v>
      </c>
      <c r="M124" s="16">
        <v>7471.04</v>
      </c>
      <c r="N124" s="16">
        <v>0</v>
      </c>
      <c r="O124" s="16">
        <v>548.86</v>
      </c>
      <c r="P124" s="16">
        <v>304.92</v>
      </c>
      <c r="Q124" s="16">
        <v>0</v>
      </c>
      <c r="R124" s="16">
        <v>274.43</v>
      </c>
      <c r="S124" s="16">
        <v>136.13</v>
      </c>
      <c r="T124" s="16">
        <v>0</v>
      </c>
      <c r="U124" s="16">
        <v>2856.55</v>
      </c>
      <c r="V124" s="16">
        <v>4743.0600000000004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K124" s="16">
        <v>53326.659999999996</v>
      </c>
      <c r="AL124" s="16">
        <v>22137.14</v>
      </c>
      <c r="AM124" s="16">
        <v>0</v>
      </c>
      <c r="AN124" s="16">
        <v>14230.29</v>
      </c>
      <c r="AO124" s="16">
        <v>9487.77</v>
      </c>
      <c r="AP124" s="16">
        <v>0</v>
      </c>
      <c r="AQ124" s="16">
        <v>6805.31</v>
      </c>
      <c r="AR124" s="16">
        <v>7545.75</v>
      </c>
      <c r="AS124" s="16">
        <v>0</v>
      </c>
      <c r="AT124" s="16">
        <v>554.34</v>
      </c>
      <c r="AU124" s="16">
        <v>307.96000000000004</v>
      </c>
      <c r="AV124" s="16">
        <v>0</v>
      </c>
      <c r="AW124" s="16">
        <v>277.17</v>
      </c>
      <c r="AX124" s="16">
        <v>137.49</v>
      </c>
      <c r="AY124" s="16">
        <v>0</v>
      </c>
      <c r="AZ124" s="16">
        <v>2885.11</v>
      </c>
      <c r="BA124" s="16">
        <v>4790.4900000000007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0</v>
      </c>
      <c r="BM124" s="16">
        <v>0</v>
      </c>
      <c r="BN124" s="16">
        <v>0</v>
      </c>
      <c r="BP124" s="16">
        <v>0</v>
      </c>
      <c r="BQ124" s="16">
        <v>0</v>
      </c>
      <c r="BR124" s="16">
        <v>0</v>
      </c>
      <c r="BS124" s="16">
        <v>0</v>
      </c>
      <c r="BT124" s="16">
        <v>0</v>
      </c>
      <c r="BU124" s="16">
        <v>0</v>
      </c>
      <c r="BV124" s="16">
        <v>0</v>
      </c>
      <c r="BW124" s="16">
        <v>0</v>
      </c>
      <c r="BX124" s="16">
        <v>0</v>
      </c>
      <c r="BY124" s="16">
        <v>0</v>
      </c>
      <c r="BZ124" s="16">
        <v>0</v>
      </c>
      <c r="CA124" s="16">
        <v>0</v>
      </c>
      <c r="CB124" s="16">
        <v>0</v>
      </c>
      <c r="CC124" s="16">
        <v>0</v>
      </c>
      <c r="CD124" s="16">
        <v>0</v>
      </c>
      <c r="CE124" s="16">
        <v>0</v>
      </c>
      <c r="CF124" s="16">
        <v>0</v>
      </c>
      <c r="CG124" s="16">
        <v>0</v>
      </c>
      <c r="CH124" s="16">
        <v>0</v>
      </c>
      <c r="CI124" s="16">
        <v>0</v>
      </c>
      <c r="CK124" s="28" t="s">
        <v>421</v>
      </c>
    </row>
    <row r="125" spans="1:89" x14ac:dyDescent="0.25">
      <c r="A125" s="17">
        <v>122</v>
      </c>
      <c r="B125" s="17">
        <v>6</v>
      </c>
      <c r="C125" s="17" t="s">
        <v>130</v>
      </c>
      <c r="D125" s="18" t="s">
        <v>136</v>
      </c>
      <c r="E125" s="20">
        <v>2805</v>
      </c>
      <c r="F125" s="16">
        <v>0</v>
      </c>
      <c r="G125" s="16">
        <v>0</v>
      </c>
      <c r="H125" s="16">
        <v>0</v>
      </c>
      <c r="I125" s="16">
        <v>14453.19</v>
      </c>
      <c r="J125" s="16">
        <v>5445.9500000000007</v>
      </c>
      <c r="K125" s="16">
        <v>0</v>
      </c>
      <c r="L125" s="16">
        <v>1451.3400000000001</v>
      </c>
      <c r="M125" s="16">
        <v>3506.7999999999997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2964.67</v>
      </c>
      <c r="V125" s="16">
        <v>3185.55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K125" s="16">
        <v>0</v>
      </c>
      <c r="AL125" s="16">
        <v>0</v>
      </c>
      <c r="AM125" s="16">
        <v>0</v>
      </c>
      <c r="AN125" s="16">
        <v>14597.720000000001</v>
      </c>
      <c r="AO125" s="16">
        <v>5500.4000000000005</v>
      </c>
      <c r="AP125" s="16">
        <v>0</v>
      </c>
      <c r="AQ125" s="16">
        <v>1465.8500000000001</v>
      </c>
      <c r="AR125" s="16">
        <v>3541.8599999999997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2994.31</v>
      </c>
      <c r="BA125" s="16">
        <v>3217.4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  <c r="BK125" s="16">
        <v>0</v>
      </c>
      <c r="BL125" s="16">
        <v>0</v>
      </c>
      <c r="BM125" s="16">
        <v>0</v>
      </c>
      <c r="BN125" s="16">
        <v>0</v>
      </c>
      <c r="BP125" s="16">
        <v>0</v>
      </c>
      <c r="BQ125" s="16">
        <v>0</v>
      </c>
      <c r="BR125" s="16">
        <v>0</v>
      </c>
      <c r="BS125" s="16">
        <v>0</v>
      </c>
      <c r="BT125" s="16">
        <v>0</v>
      </c>
      <c r="BU125" s="16">
        <v>0</v>
      </c>
      <c r="BV125" s="16">
        <v>0</v>
      </c>
      <c r="BW125" s="16">
        <v>0</v>
      </c>
      <c r="BX125" s="16">
        <v>0</v>
      </c>
      <c r="BY125" s="16">
        <v>0</v>
      </c>
      <c r="BZ125" s="16">
        <v>0</v>
      </c>
      <c r="CA125" s="16">
        <v>0</v>
      </c>
      <c r="CB125" s="16">
        <v>0</v>
      </c>
      <c r="CC125" s="16">
        <v>0</v>
      </c>
      <c r="CD125" s="16">
        <v>0</v>
      </c>
      <c r="CE125" s="16">
        <v>0</v>
      </c>
      <c r="CF125" s="16">
        <v>0</v>
      </c>
      <c r="CG125" s="16">
        <v>0</v>
      </c>
      <c r="CH125" s="16">
        <v>0</v>
      </c>
      <c r="CI125" s="16">
        <v>0</v>
      </c>
      <c r="CK125" s="28" t="s">
        <v>422</v>
      </c>
    </row>
    <row r="126" spans="1:89" x14ac:dyDescent="0.25">
      <c r="A126" s="17">
        <v>123</v>
      </c>
      <c r="B126" s="17">
        <v>7</v>
      </c>
      <c r="C126" s="17" t="s">
        <v>130</v>
      </c>
      <c r="D126" s="18" t="s">
        <v>137</v>
      </c>
      <c r="E126" s="20">
        <v>2806</v>
      </c>
      <c r="F126" s="16">
        <v>2827.44</v>
      </c>
      <c r="G126" s="16">
        <v>1307.04</v>
      </c>
      <c r="H126" s="16">
        <v>0</v>
      </c>
      <c r="I126" s="16">
        <v>8898.119999999999</v>
      </c>
      <c r="J126" s="16">
        <v>3744.0700000000006</v>
      </c>
      <c r="K126" s="16">
        <v>0</v>
      </c>
      <c r="L126" s="16">
        <v>8628.84</v>
      </c>
      <c r="M126" s="16">
        <v>3887.9599999999991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6534.32</v>
      </c>
      <c r="V126" s="16">
        <v>1628.1899999999998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K126" s="16">
        <v>2855.71</v>
      </c>
      <c r="AL126" s="16">
        <v>1320.11</v>
      </c>
      <c r="AM126" s="16">
        <v>0</v>
      </c>
      <c r="AN126" s="16">
        <v>8987.0999999999985</v>
      </c>
      <c r="AO126" s="16">
        <v>3781.5100000000007</v>
      </c>
      <c r="AP126" s="16">
        <v>0</v>
      </c>
      <c r="AQ126" s="16">
        <v>8715.1200000000008</v>
      </c>
      <c r="AR126" s="16">
        <v>3926.829999999999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6599.66</v>
      </c>
      <c r="BA126" s="16">
        <v>1644.4699999999998</v>
      </c>
      <c r="BB126" s="16">
        <v>0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P126" s="16">
        <v>0</v>
      </c>
      <c r="BQ126" s="16">
        <v>0</v>
      </c>
      <c r="BR126" s="16">
        <v>0</v>
      </c>
      <c r="BS126" s="16">
        <v>0</v>
      </c>
      <c r="BT126" s="16">
        <v>0</v>
      </c>
      <c r="BU126" s="16">
        <v>0</v>
      </c>
      <c r="BV126" s="16">
        <v>0</v>
      </c>
      <c r="BW126" s="16">
        <v>0</v>
      </c>
      <c r="BX126" s="16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16">
        <v>0</v>
      </c>
      <c r="CE126" s="16">
        <v>0</v>
      </c>
      <c r="CF126" s="16">
        <v>0</v>
      </c>
      <c r="CG126" s="16">
        <v>0</v>
      </c>
      <c r="CH126" s="16">
        <v>0</v>
      </c>
      <c r="CI126" s="16">
        <v>0</v>
      </c>
      <c r="CK126" s="28" t="s">
        <v>423</v>
      </c>
    </row>
    <row r="127" spans="1:89" x14ac:dyDescent="0.25">
      <c r="A127" s="17">
        <v>124</v>
      </c>
      <c r="B127" s="17">
        <v>8</v>
      </c>
      <c r="C127" s="17" t="s">
        <v>130</v>
      </c>
      <c r="D127" s="18" t="s">
        <v>138</v>
      </c>
      <c r="E127" s="20">
        <v>2818</v>
      </c>
      <c r="F127" s="16">
        <v>0</v>
      </c>
      <c r="G127" s="16">
        <v>0</v>
      </c>
      <c r="H127" s="16">
        <v>0</v>
      </c>
      <c r="I127" s="16">
        <v>4669.4400000000005</v>
      </c>
      <c r="J127" s="16">
        <v>2654.7599999999993</v>
      </c>
      <c r="K127" s="16">
        <v>0</v>
      </c>
      <c r="L127" s="16">
        <v>6551.8200000000006</v>
      </c>
      <c r="M127" s="16">
        <v>4878.9799999999996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769.23</v>
      </c>
      <c r="V127" s="16">
        <v>212.37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K127" s="16">
        <v>0</v>
      </c>
      <c r="AL127" s="16">
        <v>0</v>
      </c>
      <c r="AM127" s="16">
        <v>0</v>
      </c>
      <c r="AN127" s="16">
        <v>4716.13</v>
      </c>
      <c r="AO127" s="16">
        <v>2681.2999999999993</v>
      </c>
      <c r="AP127" s="16">
        <v>0</v>
      </c>
      <c r="AQ127" s="16">
        <v>6617.3300000000008</v>
      </c>
      <c r="AR127" s="16">
        <v>4927.7599999999993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0</v>
      </c>
      <c r="AY127" s="16">
        <v>0</v>
      </c>
      <c r="AZ127" s="16">
        <v>776.92000000000007</v>
      </c>
      <c r="BA127" s="16">
        <v>214.49</v>
      </c>
      <c r="BB127" s="16">
        <v>0</v>
      </c>
      <c r="BC127" s="16">
        <v>0</v>
      </c>
      <c r="BD127" s="16">
        <v>0</v>
      </c>
      <c r="BE127" s="16">
        <v>0</v>
      </c>
      <c r="BF127" s="16">
        <v>0</v>
      </c>
      <c r="BG127" s="16">
        <v>0</v>
      </c>
      <c r="BH127" s="16">
        <v>0</v>
      </c>
      <c r="BI127" s="16">
        <v>0</v>
      </c>
      <c r="BJ127" s="16">
        <v>0</v>
      </c>
      <c r="BK127" s="16">
        <v>0</v>
      </c>
      <c r="BL127" s="16">
        <v>0</v>
      </c>
      <c r="BM127" s="16">
        <v>0</v>
      </c>
      <c r="BN127" s="16">
        <v>0</v>
      </c>
      <c r="BP127" s="16">
        <v>0</v>
      </c>
      <c r="BQ127" s="16">
        <v>0</v>
      </c>
      <c r="BR127" s="16">
        <v>0</v>
      </c>
      <c r="BS127" s="16">
        <v>0</v>
      </c>
      <c r="BT127" s="16">
        <v>0</v>
      </c>
      <c r="BU127" s="16">
        <v>0</v>
      </c>
      <c r="BV127" s="16">
        <v>0</v>
      </c>
      <c r="BW127" s="16">
        <v>0</v>
      </c>
      <c r="BX127" s="16">
        <v>0</v>
      </c>
      <c r="BY127" s="16">
        <v>0</v>
      </c>
      <c r="BZ127" s="16">
        <v>0</v>
      </c>
      <c r="CA127" s="16">
        <v>0</v>
      </c>
      <c r="CB127" s="16">
        <v>0</v>
      </c>
      <c r="CC127" s="16">
        <v>0</v>
      </c>
      <c r="CD127" s="16">
        <v>0</v>
      </c>
      <c r="CE127" s="16">
        <v>0</v>
      </c>
      <c r="CF127" s="16">
        <v>0</v>
      </c>
      <c r="CG127" s="16">
        <v>0</v>
      </c>
      <c r="CH127" s="16">
        <v>0</v>
      </c>
      <c r="CI127" s="16">
        <v>0</v>
      </c>
      <c r="CK127" s="28" t="s">
        <v>424</v>
      </c>
    </row>
    <row r="128" spans="1:89" x14ac:dyDescent="0.25">
      <c r="A128" s="17">
        <v>125</v>
      </c>
      <c r="B128" s="17">
        <v>9</v>
      </c>
      <c r="C128" s="17" t="s">
        <v>130</v>
      </c>
      <c r="D128" s="18" t="s">
        <v>139</v>
      </c>
      <c r="E128" s="20">
        <v>2807</v>
      </c>
      <c r="F128" s="16">
        <v>0</v>
      </c>
      <c r="G128" s="16">
        <v>0</v>
      </c>
      <c r="H128" s="16">
        <v>0</v>
      </c>
      <c r="I128" s="16">
        <v>13954.26</v>
      </c>
      <c r="J128" s="16">
        <v>7555.8</v>
      </c>
      <c r="K128" s="16">
        <v>0</v>
      </c>
      <c r="L128" s="16">
        <v>17507.160000000003</v>
      </c>
      <c r="M128" s="16">
        <v>11435.16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4174.6400000000003</v>
      </c>
      <c r="V128" s="16">
        <v>4955.28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K128" s="16">
        <v>0</v>
      </c>
      <c r="AL128" s="16">
        <v>0</v>
      </c>
      <c r="AM128" s="16">
        <v>0</v>
      </c>
      <c r="AN128" s="16">
        <v>14093.800000000001</v>
      </c>
      <c r="AO128" s="16">
        <v>7631.35</v>
      </c>
      <c r="AP128" s="16">
        <v>0</v>
      </c>
      <c r="AQ128" s="16">
        <v>17682.230000000003</v>
      </c>
      <c r="AR128" s="16">
        <v>11549.51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4216.38</v>
      </c>
      <c r="BA128" s="16">
        <v>5004.83</v>
      </c>
      <c r="BB128" s="16">
        <v>0</v>
      </c>
      <c r="BC128" s="16">
        <v>0</v>
      </c>
      <c r="BD128" s="16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P128" s="16">
        <v>0</v>
      </c>
      <c r="BQ128" s="16">
        <v>0</v>
      </c>
      <c r="BR128" s="16">
        <v>0</v>
      </c>
      <c r="BS128" s="16">
        <v>0</v>
      </c>
      <c r="BT128" s="16">
        <v>0</v>
      </c>
      <c r="BU128" s="16">
        <v>0</v>
      </c>
      <c r="BV128" s="16">
        <v>0</v>
      </c>
      <c r="BW128" s="16">
        <v>0</v>
      </c>
      <c r="BX128" s="16">
        <v>0</v>
      </c>
      <c r="BY128" s="16">
        <v>0</v>
      </c>
      <c r="BZ128" s="16">
        <v>0</v>
      </c>
      <c r="CA128" s="16">
        <v>0</v>
      </c>
      <c r="CB128" s="16">
        <v>0</v>
      </c>
      <c r="CC128" s="16">
        <v>0</v>
      </c>
      <c r="CD128" s="16">
        <v>0</v>
      </c>
      <c r="CE128" s="16">
        <v>0</v>
      </c>
      <c r="CF128" s="16">
        <v>0</v>
      </c>
      <c r="CG128" s="16">
        <v>0</v>
      </c>
      <c r="CH128" s="16">
        <v>0</v>
      </c>
      <c r="CI128" s="16">
        <v>0</v>
      </c>
      <c r="CK128" s="28" t="s">
        <v>425</v>
      </c>
    </row>
    <row r="129" spans="1:89" x14ac:dyDescent="0.25">
      <c r="A129" s="17">
        <v>126</v>
      </c>
      <c r="B129" s="17">
        <v>10</v>
      </c>
      <c r="C129" s="17" t="s">
        <v>130</v>
      </c>
      <c r="D129" s="18" t="s">
        <v>140</v>
      </c>
      <c r="E129" s="20">
        <v>2808</v>
      </c>
      <c r="F129" s="16">
        <v>0</v>
      </c>
      <c r="G129" s="16">
        <v>0</v>
      </c>
      <c r="H129" s="16">
        <v>0</v>
      </c>
      <c r="I129" s="16">
        <v>6207.9</v>
      </c>
      <c r="J129" s="16">
        <v>5241.47</v>
      </c>
      <c r="K129" s="16">
        <v>0</v>
      </c>
      <c r="L129" s="16">
        <v>4512.42</v>
      </c>
      <c r="M129" s="16">
        <v>5107.7199999999993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K129" s="16">
        <v>0</v>
      </c>
      <c r="AL129" s="16">
        <v>0</v>
      </c>
      <c r="AM129" s="16">
        <v>0</v>
      </c>
      <c r="AN129" s="16">
        <v>6269.9699999999993</v>
      </c>
      <c r="AO129" s="16">
        <v>5293.88</v>
      </c>
      <c r="AP129" s="16">
        <v>0</v>
      </c>
      <c r="AQ129" s="16">
        <v>4557.54</v>
      </c>
      <c r="AR129" s="16">
        <v>5158.7899999999991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6">
        <v>0</v>
      </c>
      <c r="BC129" s="16">
        <v>0</v>
      </c>
      <c r="BD129" s="16">
        <v>0</v>
      </c>
      <c r="BE129" s="16">
        <v>0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6">
        <v>0</v>
      </c>
      <c r="BM129" s="16">
        <v>0</v>
      </c>
      <c r="BN129" s="16">
        <v>0</v>
      </c>
      <c r="BP129" s="16">
        <v>0</v>
      </c>
      <c r="BQ129" s="16">
        <v>0</v>
      </c>
      <c r="BR129" s="16">
        <v>0</v>
      </c>
      <c r="BS129" s="16">
        <v>0</v>
      </c>
      <c r="BT129" s="16">
        <v>0</v>
      </c>
      <c r="BU129" s="16">
        <v>0</v>
      </c>
      <c r="BV129" s="16">
        <v>0</v>
      </c>
      <c r="BW129" s="16">
        <v>0</v>
      </c>
      <c r="BX129" s="16">
        <v>0</v>
      </c>
      <c r="BY129" s="16">
        <v>0</v>
      </c>
      <c r="BZ129" s="16">
        <v>0</v>
      </c>
      <c r="CA129" s="16">
        <v>0</v>
      </c>
      <c r="CB129" s="16">
        <v>0</v>
      </c>
      <c r="CC129" s="16">
        <v>0</v>
      </c>
      <c r="CD129" s="16">
        <v>0</v>
      </c>
      <c r="CE129" s="16">
        <v>0</v>
      </c>
      <c r="CF129" s="16">
        <v>0</v>
      </c>
      <c r="CG129" s="16">
        <v>0</v>
      </c>
      <c r="CH129" s="16">
        <v>0</v>
      </c>
      <c r="CI129" s="16">
        <v>0</v>
      </c>
      <c r="CK129" s="28" t="s">
        <v>426</v>
      </c>
    </row>
    <row r="130" spans="1:89" x14ac:dyDescent="0.25">
      <c r="A130" s="17">
        <v>127</v>
      </c>
      <c r="B130" s="17">
        <v>11</v>
      </c>
      <c r="C130" s="17" t="s">
        <v>130</v>
      </c>
      <c r="D130" s="18" t="s">
        <v>141</v>
      </c>
      <c r="E130" s="20">
        <v>2809</v>
      </c>
      <c r="F130" s="16">
        <v>0</v>
      </c>
      <c r="G130" s="16">
        <v>0</v>
      </c>
      <c r="H130" s="16">
        <v>0</v>
      </c>
      <c r="I130" s="16">
        <v>6927.2</v>
      </c>
      <c r="J130" s="16">
        <v>2791.2799999999997</v>
      </c>
      <c r="K130" s="16">
        <v>0</v>
      </c>
      <c r="L130" s="16">
        <v>1372.14</v>
      </c>
      <c r="M130" s="16">
        <v>3354.2799999999997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K130" s="16">
        <v>0</v>
      </c>
      <c r="AL130" s="16">
        <v>0</v>
      </c>
      <c r="AM130" s="16">
        <v>0</v>
      </c>
      <c r="AN130" s="16">
        <v>6996.47</v>
      </c>
      <c r="AO130" s="16">
        <v>2819.1899999999996</v>
      </c>
      <c r="AP130" s="16">
        <v>0</v>
      </c>
      <c r="AQ130" s="16">
        <v>1385.8600000000001</v>
      </c>
      <c r="AR130" s="16">
        <v>3387.8199999999997</v>
      </c>
      <c r="AS130" s="16">
        <v>0</v>
      </c>
      <c r="AT130" s="16">
        <v>0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16">
        <v>0</v>
      </c>
      <c r="BC130" s="16">
        <v>0</v>
      </c>
      <c r="BD130" s="16">
        <v>0</v>
      </c>
      <c r="BE130" s="16">
        <v>0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P130" s="16">
        <v>0</v>
      </c>
      <c r="BQ130" s="16">
        <v>0</v>
      </c>
      <c r="BR130" s="16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0</v>
      </c>
      <c r="CD130" s="16">
        <v>0</v>
      </c>
      <c r="CE130" s="16">
        <v>0</v>
      </c>
      <c r="CF130" s="16">
        <v>0</v>
      </c>
      <c r="CG130" s="16">
        <v>0</v>
      </c>
      <c r="CH130" s="16">
        <v>0</v>
      </c>
      <c r="CI130" s="16">
        <v>0</v>
      </c>
      <c r="CK130" s="28" t="s">
        <v>427</v>
      </c>
    </row>
    <row r="131" spans="1:89" x14ac:dyDescent="0.25">
      <c r="A131" s="17">
        <v>128</v>
      </c>
      <c r="B131" s="17">
        <v>12</v>
      </c>
      <c r="C131" s="17" t="s">
        <v>130</v>
      </c>
      <c r="D131" s="18" t="s">
        <v>142</v>
      </c>
      <c r="E131" s="20">
        <v>2810</v>
      </c>
      <c r="F131" s="16">
        <v>0</v>
      </c>
      <c r="G131" s="16">
        <v>0</v>
      </c>
      <c r="H131" s="16">
        <v>0</v>
      </c>
      <c r="I131" s="16">
        <v>5494.8</v>
      </c>
      <c r="J131" s="16">
        <v>2450.67</v>
      </c>
      <c r="K131" s="16">
        <v>0</v>
      </c>
      <c r="L131" s="16">
        <v>6132.0599999999995</v>
      </c>
      <c r="M131" s="16">
        <v>3049.44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  <c r="AH131" s="16">
        <v>0</v>
      </c>
      <c r="AI131" s="16">
        <v>0</v>
      </c>
      <c r="AK131" s="16">
        <v>0</v>
      </c>
      <c r="AL131" s="16">
        <v>0</v>
      </c>
      <c r="AM131" s="16">
        <v>0</v>
      </c>
      <c r="AN131" s="16">
        <v>5549.74</v>
      </c>
      <c r="AO131" s="16">
        <v>2475.17</v>
      </c>
      <c r="AP131" s="16">
        <v>0</v>
      </c>
      <c r="AQ131" s="16">
        <v>6193.3799999999992</v>
      </c>
      <c r="AR131" s="16">
        <v>3079.93</v>
      </c>
      <c r="AS131" s="16">
        <v>0</v>
      </c>
      <c r="AT131" s="16">
        <v>0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  <c r="BE131" s="16">
        <v>0</v>
      </c>
      <c r="BF131" s="16">
        <v>0</v>
      </c>
      <c r="BG131" s="16">
        <v>0</v>
      </c>
      <c r="BH131" s="16">
        <v>0</v>
      </c>
      <c r="BI131" s="16">
        <v>0</v>
      </c>
      <c r="BJ131" s="16">
        <v>0</v>
      </c>
      <c r="BK131" s="16">
        <v>0</v>
      </c>
      <c r="BL131" s="16">
        <v>0</v>
      </c>
      <c r="BM131" s="16">
        <v>0</v>
      </c>
      <c r="BN131" s="16">
        <v>0</v>
      </c>
      <c r="BP131" s="16">
        <v>0</v>
      </c>
      <c r="BQ131" s="16">
        <v>0</v>
      </c>
      <c r="BR131" s="16">
        <v>0</v>
      </c>
      <c r="BS131" s="16">
        <v>0</v>
      </c>
      <c r="BT131" s="16">
        <v>0</v>
      </c>
      <c r="BU131" s="16">
        <v>0</v>
      </c>
      <c r="BV131" s="16">
        <v>0</v>
      </c>
      <c r="BW131" s="16">
        <v>0</v>
      </c>
      <c r="BX131" s="16">
        <v>0</v>
      </c>
      <c r="BY131" s="16">
        <v>0</v>
      </c>
      <c r="BZ131" s="16">
        <v>0</v>
      </c>
      <c r="CA131" s="16">
        <v>0</v>
      </c>
      <c r="CB131" s="16">
        <v>0</v>
      </c>
      <c r="CC131" s="16">
        <v>0</v>
      </c>
      <c r="CD131" s="16">
        <v>0</v>
      </c>
      <c r="CE131" s="16">
        <v>0</v>
      </c>
      <c r="CF131" s="16">
        <v>0</v>
      </c>
      <c r="CG131" s="16">
        <v>0</v>
      </c>
      <c r="CH131" s="16">
        <v>0</v>
      </c>
      <c r="CI131" s="16">
        <v>0</v>
      </c>
      <c r="CK131" s="28" t="s">
        <v>428</v>
      </c>
    </row>
    <row r="132" spans="1:89" x14ac:dyDescent="0.25">
      <c r="A132" s="17">
        <v>129</v>
      </c>
      <c r="B132" s="17">
        <v>13</v>
      </c>
      <c r="C132" s="17" t="s">
        <v>130</v>
      </c>
      <c r="D132" s="18" t="s">
        <v>143</v>
      </c>
      <c r="E132" s="20">
        <v>2811</v>
      </c>
      <c r="F132" s="16">
        <v>2876.9399999999996</v>
      </c>
      <c r="G132" s="16">
        <v>1306.94</v>
      </c>
      <c r="H132" s="16">
        <v>0</v>
      </c>
      <c r="I132" s="16">
        <v>0</v>
      </c>
      <c r="J132" s="16">
        <v>0</v>
      </c>
      <c r="K132" s="16">
        <v>0</v>
      </c>
      <c r="L132" s="16">
        <v>3296.7000000000003</v>
      </c>
      <c r="M132" s="16">
        <v>1296.02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K132" s="16">
        <v>2905.7</v>
      </c>
      <c r="AL132" s="16">
        <v>1320</v>
      </c>
      <c r="AM132" s="16">
        <v>0</v>
      </c>
      <c r="AN132" s="16">
        <v>0</v>
      </c>
      <c r="AO132" s="16">
        <v>0</v>
      </c>
      <c r="AP132" s="16">
        <v>0</v>
      </c>
      <c r="AQ132" s="16">
        <v>3329.6600000000003</v>
      </c>
      <c r="AR132" s="16">
        <v>1308.98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  <c r="BE132" s="16">
        <v>0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0</v>
      </c>
      <c r="BM132" s="16">
        <v>0</v>
      </c>
      <c r="BN132" s="16">
        <v>0</v>
      </c>
      <c r="BP132" s="16">
        <v>0</v>
      </c>
      <c r="BQ132" s="16">
        <v>0</v>
      </c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>
        <v>0</v>
      </c>
      <c r="BZ132" s="16">
        <v>0</v>
      </c>
      <c r="CA132" s="16">
        <v>0</v>
      </c>
      <c r="CB132" s="16">
        <v>0</v>
      </c>
      <c r="CC132" s="16">
        <v>0</v>
      </c>
      <c r="CD132" s="16">
        <v>0</v>
      </c>
      <c r="CE132" s="16">
        <v>0</v>
      </c>
      <c r="CF132" s="16">
        <v>0</v>
      </c>
      <c r="CG132" s="16">
        <v>0</v>
      </c>
      <c r="CH132" s="16">
        <v>0</v>
      </c>
      <c r="CI132" s="16">
        <v>0</v>
      </c>
      <c r="CK132" s="28" t="s">
        <v>429</v>
      </c>
    </row>
    <row r="133" spans="1:89" x14ac:dyDescent="0.25">
      <c r="A133" s="17">
        <v>130</v>
      </c>
      <c r="B133" s="17">
        <v>14</v>
      </c>
      <c r="C133" s="17" t="s">
        <v>130</v>
      </c>
      <c r="D133" s="18" t="s">
        <v>144</v>
      </c>
      <c r="E133" s="20">
        <v>2812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1059.3000000000002</v>
      </c>
      <c r="M133" s="16">
        <v>1067.26</v>
      </c>
      <c r="N133" s="16">
        <v>0</v>
      </c>
      <c r="O133" s="16">
        <v>0</v>
      </c>
      <c r="P133" s="16">
        <v>0</v>
      </c>
      <c r="Q133" s="16">
        <v>0</v>
      </c>
      <c r="R133" s="16">
        <v>274.43</v>
      </c>
      <c r="S133" s="16">
        <v>136.13</v>
      </c>
      <c r="T133" s="16">
        <v>0</v>
      </c>
      <c r="U133" s="16">
        <v>1484.4</v>
      </c>
      <c r="V133" s="16">
        <v>424.77</v>
      </c>
      <c r="W133" s="16">
        <v>0</v>
      </c>
      <c r="X133" s="16">
        <v>205.82</v>
      </c>
      <c r="Y133" s="16">
        <v>136.13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>
        <v>0</v>
      </c>
      <c r="AK133" s="16">
        <v>0</v>
      </c>
      <c r="AL133" s="16">
        <v>0</v>
      </c>
      <c r="AM133" s="16">
        <v>0</v>
      </c>
      <c r="AN133" s="16">
        <v>0</v>
      </c>
      <c r="AO133" s="16">
        <v>0</v>
      </c>
      <c r="AP133" s="16">
        <v>0</v>
      </c>
      <c r="AQ133" s="16">
        <v>1069.8900000000001</v>
      </c>
      <c r="AR133" s="16">
        <v>1077.93</v>
      </c>
      <c r="AS133" s="16">
        <v>0</v>
      </c>
      <c r="AT133" s="16">
        <v>0</v>
      </c>
      <c r="AU133" s="16">
        <v>0</v>
      </c>
      <c r="AV133" s="16">
        <v>0</v>
      </c>
      <c r="AW133" s="16">
        <v>277.17</v>
      </c>
      <c r="AX133" s="16">
        <v>137.49</v>
      </c>
      <c r="AY133" s="16">
        <v>0</v>
      </c>
      <c r="AZ133" s="16">
        <v>1499.24</v>
      </c>
      <c r="BA133" s="16">
        <v>429.01</v>
      </c>
      <c r="BB133" s="16">
        <v>0</v>
      </c>
      <c r="BC133" s="16">
        <v>207.87</v>
      </c>
      <c r="BD133" s="16">
        <v>137.49</v>
      </c>
      <c r="BE133" s="16">
        <v>0</v>
      </c>
      <c r="BF133" s="16">
        <v>0</v>
      </c>
      <c r="BG133" s="16">
        <v>0</v>
      </c>
      <c r="BH133" s="16">
        <v>0</v>
      </c>
      <c r="BI133" s="16">
        <v>0</v>
      </c>
      <c r="BJ133" s="16">
        <v>0</v>
      </c>
      <c r="BK133" s="16">
        <v>0</v>
      </c>
      <c r="BL133" s="16">
        <v>0</v>
      </c>
      <c r="BM133" s="16">
        <v>0</v>
      </c>
      <c r="BN133" s="16">
        <v>0</v>
      </c>
      <c r="BP133" s="16">
        <v>0</v>
      </c>
      <c r="BQ133" s="16">
        <v>0</v>
      </c>
      <c r="BR133" s="16">
        <v>0</v>
      </c>
      <c r="BS133" s="16">
        <v>0</v>
      </c>
      <c r="BT133" s="16">
        <v>0</v>
      </c>
      <c r="BU133" s="16">
        <v>0</v>
      </c>
      <c r="BV133" s="16">
        <v>0</v>
      </c>
      <c r="BW133" s="16">
        <v>0</v>
      </c>
      <c r="BX133" s="16">
        <v>0</v>
      </c>
      <c r="BY133" s="16">
        <v>0</v>
      </c>
      <c r="BZ133" s="16">
        <v>0</v>
      </c>
      <c r="CA133" s="16">
        <v>0</v>
      </c>
      <c r="CB133" s="16">
        <v>0</v>
      </c>
      <c r="CC133" s="16">
        <v>0</v>
      </c>
      <c r="CD133" s="16">
        <v>0</v>
      </c>
      <c r="CE133" s="16">
        <v>0</v>
      </c>
      <c r="CF133" s="16">
        <v>0</v>
      </c>
      <c r="CG133" s="16">
        <v>0</v>
      </c>
      <c r="CH133" s="16">
        <v>0</v>
      </c>
      <c r="CI133" s="16">
        <v>0</v>
      </c>
      <c r="CK133" s="28" t="s">
        <v>430</v>
      </c>
    </row>
    <row r="134" spans="1:89" x14ac:dyDescent="0.25">
      <c r="A134" s="17">
        <v>131</v>
      </c>
      <c r="B134" s="17">
        <v>15</v>
      </c>
      <c r="C134" s="17" t="s">
        <v>130</v>
      </c>
      <c r="D134" s="18" t="s">
        <v>145</v>
      </c>
      <c r="E134" s="20">
        <v>2813</v>
      </c>
      <c r="F134" s="16">
        <v>431.64</v>
      </c>
      <c r="G134" s="16">
        <v>326.72000000000003</v>
      </c>
      <c r="H134" s="16">
        <v>0</v>
      </c>
      <c r="I134" s="16">
        <v>6837.8600000000006</v>
      </c>
      <c r="J134" s="16">
        <v>1974.1399999999999</v>
      </c>
      <c r="K134" s="16">
        <v>0</v>
      </c>
      <c r="L134" s="16">
        <v>5740.02</v>
      </c>
      <c r="M134" s="16">
        <v>1982.1399999999999</v>
      </c>
      <c r="N134" s="16">
        <v>0</v>
      </c>
      <c r="O134" s="16">
        <v>0</v>
      </c>
      <c r="P134" s="16">
        <v>76.239999999999995</v>
      </c>
      <c r="Q134" s="16">
        <v>0</v>
      </c>
      <c r="R134" s="16">
        <v>1318.09</v>
      </c>
      <c r="S134" s="16">
        <v>1089.1000000000001</v>
      </c>
      <c r="T134" s="16">
        <v>0</v>
      </c>
      <c r="U134" s="16">
        <v>7438.67</v>
      </c>
      <c r="V134" s="16">
        <v>2690.0999999999995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  <c r="AH134" s="16">
        <v>0</v>
      </c>
      <c r="AI134" s="16">
        <v>0</v>
      </c>
      <c r="AK134" s="16">
        <v>435.95</v>
      </c>
      <c r="AL134" s="16">
        <v>329.98</v>
      </c>
      <c r="AM134" s="16">
        <v>0</v>
      </c>
      <c r="AN134" s="16">
        <v>6906.2300000000005</v>
      </c>
      <c r="AO134" s="16">
        <v>1993.8799999999999</v>
      </c>
      <c r="AP134" s="16">
        <v>0</v>
      </c>
      <c r="AQ134" s="16">
        <v>5797.42</v>
      </c>
      <c r="AR134" s="16">
        <v>2001.9599999999998</v>
      </c>
      <c r="AS134" s="16">
        <v>0</v>
      </c>
      <c r="AT134" s="16">
        <v>0</v>
      </c>
      <c r="AU134" s="16">
        <v>77</v>
      </c>
      <c r="AV134" s="16">
        <v>0</v>
      </c>
      <c r="AW134" s="16">
        <v>1331.27</v>
      </c>
      <c r="AX134" s="16">
        <v>1099.9900000000002</v>
      </c>
      <c r="AY134" s="16">
        <v>0</v>
      </c>
      <c r="AZ134" s="16">
        <v>7513.05</v>
      </c>
      <c r="BA134" s="16">
        <v>2716.9999999999995</v>
      </c>
      <c r="BB134" s="16">
        <v>0</v>
      </c>
      <c r="BC134" s="16">
        <v>0</v>
      </c>
      <c r="BD134" s="16">
        <v>0</v>
      </c>
      <c r="BE134" s="16">
        <v>0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P134" s="16">
        <v>0</v>
      </c>
      <c r="BQ134" s="16">
        <v>0</v>
      </c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>
        <v>0</v>
      </c>
      <c r="CB134" s="16">
        <v>0</v>
      </c>
      <c r="CC134" s="16">
        <v>0</v>
      </c>
      <c r="CD134" s="16">
        <v>0</v>
      </c>
      <c r="CE134" s="16">
        <v>0</v>
      </c>
      <c r="CF134" s="16">
        <v>0</v>
      </c>
      <c r="CG134" s="16">
        <v>0</v>
      </c>
      <c r="CH134" s="16">
        <v>0</v>
      </c>
      <c r="CI134" s="16">
        <v>0</v>
      </c>
      <c r="CK134" s="28" t="s">
        <v>431</v>
      </c>
    </row>
    <row r="135" spans="1:89" x14ac:dyDescent="0.25">
      <c r="A135" s="17">
        <v>132</v>
      </c>
      <c r="B135" s="17">
        <v>16</v>
      </c>
      <c r="C135" s="17" t="s">
        <v>130</v>
      </c>
      <c r="D135" s="18" t="s">
        <v>146</v>
      </c>
      <c r="E135" s="20">
        <v>2814</v>
      </c>
      <c r="F135" s="16">
        <v>0</v>
      </c>
      <c r="G135" s="16">
        <v>0</v>
      </c>
      <c r="H135" s="16">
        <v>0</v>
      </c>
      <c r="I135" s="16">
        <v>274.43</v>
      </c>
      <c r="J135" s="16">
        <v>408.39</v>
      </c>
      <c r="K135" s="16">
        <v>0</v>
      </c>
      <c r="L135" s="16">
        <v>7965.54</v>
      </c>
      <c r="M135" s="16">
        <v>3735.5599999999995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548.86</v>
      </c>
      <c r="V135" s="16">
        <v>778.68</v>
      </c>
      <c r="W135" s="16">
        <v>0</v>
      </c>
      <c r="X135" s="16">
        <v>411.64</v>
      </c>
      <c r="Y135" s="16">
        <v>408.39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K135" s="16">
        <v>0</v>
      </c>
      <c r="AL135" s="16">
        <v>0</v>
      </c>
      <c r="AM135" s="16">
        <v>0</v>
      </c>
      <c r="AN135" s="16">
        <v>277.17</v>
      </c>
      <c r="AO135" s="16">
        <v>412.46999999999997</v>
      </c>
      <c r="AP135" s="16">
        <v>0</v>
      </c>
      <c r="AQ135" s="16">
        <v>8045.19</v>
      </c>
      <c r="AR135" s="16">
        <v>3772.9099999999994</v>
      </c>
      <c r="AS135" s="16">
        <v>0</v>
      </c>
      <c r="AT135" s="16">
        <v>0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6">
        <v>554.34</v>
      </c>
      <c r="BA135" s="16">
        <v>786.45999999999992</v>
      </c>
      <c r="BB135" s="16">
        <v>0</v>
      </c>
      <c r="BC135" s="16">
        <v>415.75</v>
      </c>
      <c r="BD135" s="16">
        <v>412.46999999999997</v>
      </c>
      <c r="BE135" s="16">
        <v>0</v>
      </c>
      <c r="BF135" s="16">
        <v>0</v>
      </c>
      <c r="BG135" s="16">
        <v>0</v>
      </c>
      <c r="BH135" s="16">
        <v>0</v>
      </c>
      <c r="BI135" s="16">
        <v>0</v>
      </c>
      <c r="BJ135" s="16">
        <v>0</v>
      </c>
      <c r="BK135" s="16">
        <v>0</v>
      </c>
      <c r="BL135" s="16">
        <v>0</v>
      </c>
      <c r="BM135" s="16">
        <v>0</v>
      </c>
      <c r="BN135" s="16">
        <v>0</v>
      </c>
      <c r="BP135" s="16">
        <v>0</v>
      </c>
      <c r="BQ135" s="16">
        <v>0</v>
      </c>
      <c r="BR135" s="16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>
        <v>0</v>
      </c>
      <c r="CB135" s="16">
        <v>0</v>
      </c>
      <c r="CC135" s="16">
        <v>0</v>
      </c>
      <c r="CD135" s="16">
        <v>0</v>
      </c>
      <c r="CE135" s="16">
        <v>0</v>
      </c>
      <c r="CF135" s="16">
        <v>0</v>
      </c>
      <c r="CG135" s="16">
        <v>0</v>
      </c>
      <c r="CH135" s="16">
        <v>0</v>
      </c>
      <c r="CI135" s="16">
        <v>0</v>
      </c>
      <c r="CK135" s="28" t="s">
        <v>432</v>
      </c>
    </row>
    <row r="136" spans="1:89" x14ac:dyDescent="0.25">
      <c r="A136" s="17">
        <v>133</v>
      </c>
      <c r="B136" s="17">
        <v>17</v>
      </c>
      <c r="C136" s="17" t="s">
        <v>130</v>
      </c>
      <c r="D136" s="18" t="s">
        <v>147</v>
      </c>
      <c r="E136" s="20">
        <v>2862</v>
      </c>
      <c r="F136" s="16">
        <v>24128.28</v>
      </c>
      <c r="G136" s="16">
        <v>10509.7</v>
      </c>
      <c r="H136" s="16">
        <v>447.57</v>
      </c>
      <c r="I136" s="16">
        <v>9338.8900000000012</v>
      </c>
      <c r="J136" s="16">
        <v>6534.9300000000012</v>
      </c>
      <c r="K136" s="16">
        <v>0</v>
      </c>
      <c r="L136" s="16">
        <v>35228.159999999996</v>
      </c>
      <c r="M136" s="16">
        <v>15399.420000000002</v>
      </c>
      <c r="N136" s="16">
        <v>0</v>
      </c>
      <c r="O136" s="16">
        <v>5463.6100000000006</v>
      </c>
      <c r="P136" s="16">
        <v>1296.04</v>
      </c>
      <c r="Q136" s="16">
        <v>0</v>
      </c>
      <c r="R136" s="16">
        <v>3486.5000000000005</v>
      </c>
      <c r="S136" s="16">
        <v>1633.68</v>
      </c>
      <c r="T136" s="16">
        <v>0</v>
      </c>
      <c r="U136" s="16">
        <v>5108.1400000000003</v>
      </c>
      <c r="V136" s="16">
        <v>2831.52</v>
      </c>
      <c r="W136" s="16">
        <v>306</v>
      </c>
      <c r="X136" s="16">
        <v>2648.65</v>
      </c>
      <c r="Y136" s="16">
        <v>476.53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K136" s="16">
        <v>24369.559999999998</v>
      </c>
      <c r="AL136" s="16">
        <v>10614.79</v>
      </c>
      <c r="AM136" s="16">
        <v>452.04</v>
      </c>
      <c r="AN136" s="16">
        <v>9432.27</v>
      </c>
      <c r="AO136" s="16">
        <v>6600.2700000000013</v>
      </c>
      <c r="AP136" s="16">
        <v>0</v>
      </c>
      <c r="AQ136" s="16">
        <v>35580.439999999995</v>
      </c>
      <c r="AR136" s="16">
        <v>15553.410000000002</v>
      </c>
      <c r="AS136" s="16">
        <v>0</v>
      </c>
      <c r="AT136" s="16">
        <v>5518.2400000000007</v>
      </c>
      <c r="AU136" s="16">
        <v>1309</v>
      </c>
      <c r="AV136" s="16">
        <v>0</v>
      </c>
      <c r="AW136" s="16">
        <v>3521.3600000000006</v>
      </c>
      <c r="AX136" s="16">
        <v>1650.01</v>
      </c>
      <c r="AY136" s="16">
        <v>0</v>
      </c>
      <c r="AZ136" s="16">
        <v>5159.22</v>
      </c>
      <c r="BA136" s="16">
        <v>2859.83</v>
      </c>
      <c r="BB136" s="16">
        <v>309.06</v>
      </c>
      <c r="BC136" s="16">
        <v>2675.13</v>
      </c>
      <c r="BD136" s="16">
        <v>481.28999999999996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P136" s="16">
        <v>338.65</v>
      </c>
      <c r="BQ136" s="16">
        <v>108.92</v>
      </c>
      <c r="BR136" s="16">
        <v>0</v>
      </c>
      <c r="BS136" s="16">
        <v>0</v>
      </c>
      <c r="BT136" s="16">
        <v>0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306</v>
      </c>
      <c r="CA136" s="16">
        <v>0</v>
      </c>
      <c r="CB136" s="16">
        <v>0</v>
      </c>
      <c r="CC136" s="16">
        <v>0</v>
      </c>
      <c r="CD136" s="16">
        <v>0</v>
      </c>
      <c r="CE136" s="16">
        <v>0</v>
      </c>
      <c r="CF136" s="16">
        <v>0</v>
      </c>
      <c r="CG136" s="16">
        <v>0</v>
      </c>
      <c r="CH136" s="16">
        <v>0</v>
      </c>
      <c r="CI136" s="16">
        <v>0</v>
      </c>
      <c r="CK136" s="28" t="s">
        <v>433</v>
      </c>
    </row>
    <row r="137" spans="1:89" x14ac:dyDescent="0.25">
      <c r="A137" s="17">
        <v>134</v>
      </c>
      <c r="B137" s="17">
        <v>18</v>
      </c>
      <c r="C137" s="17" t="s">
        <v>130</v>
      </c>
      <c r="D137" s="18" t="s">
        <v>148</v>
      </c>
      <c r="E137" s="20">
        <v>2815</v>
      </c>
      <c r="F137" s="16">
        <v>5258.88</v>
      </c>
      <c r="G137" s="16">
        <v>3757.2699999999995</v>
      </c>
      <c r="H137" s="16">
        <v>0</v>
      </c>
      <c r="I137" s="16">
        <v>21671.510000000002</v>
      </c>
      <c r="J137" s="16">
        <v>13546.18</v>
      </c>
      <c r="K137" s="16">
        <v>408.39</v>
      </c>
      <c r="L137" s="16">
        <v>18071.46</v>
      </c>
      <c r="M137" s="16">
        <v>9758.2999999999993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2307.69</v>
      </c>
      <c r="V137" s="16">
        <v>1274.22</v>
      </c>
      <c r="W137" s="16">
        <v>34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K137" s="16">
        <v>5311.46</v>
      </c>
      <c r="AL137" s="16">
        <v>3794.8399999999997</v>
      </c>
      <c r="AM137" s="16">
        <v>0</v>
      </c>
      <c r="AN137" s="16">
        <v>21888.22</v>
      </c>
      <c r="AO137" s="16">
        <v>13681.64</v>
      </c>
      <c r="AP137" s="16">
        <v>412.46999999999997</v>
      </c>
      <c r="AQ137" s="16">
        <v>18252.169999999998</v>
      </c>
      <c r="AR137" s="16">
        <v>9855.8799999999992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6">
        <v>2330.7600000000002</v>
      </c>
      <c r="BA137" s="16">
        <v>1286.96</v>
      </c>
      <c r="BB137" s="16">
        <v>34.340000000000003</v>
      </c>
      <c r="BC137" s="16">
        <v>0</v>
      </c>
      <c r="BD137" s="16">
        <v>0</v>
      </c>
      <c r="BE137" s="16">
        <v>0</v>
      </c>
      <c r="BF137" s="16">
        <v>0</v>
      </c>
      <c r="BG137" s="16">
        <v>0</v>
      </c>
      <c r="BH137" s="16">
        <v>0</v>
      </c>
      <c r="BI137" s="16">
        <v>0</v>
      </c>
      <c r="BJ137" s="16">
        <v>0</v>
      </c>
      <c r="BK137" s="16">
        <v>0</v>
      </c>
      <c r="BL137" s="16">
        <v>0</v>
      </c>
      <c r="BM137" s="16">
        <v>0</v>
      </c>
      <c r="BN137" s="16">
        <v>0</v>
      </c>
      <c r="BP137" s="16">
        <v>0</v>
      </c>
      <c r="BQ137" s="16">
        <v>0</v>
      </c>
      <c r="BR137" s="16">
        <v>0</v>
      </c>
      <c r="BS137" s="16">
        <v>408.39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>
        <v>34</v>
      </c>
      <c r="CB137" s="16">
        <v>0</v>
      </c>
      <c r="CC137" s="16">
        <v>0</v>
      </c>
      <c r="CD137" s="16">
        <v>0</v>
      </c>
      <c r="CE137" s="16">
        <v>0</v>
      </c>
      <c r="CF137" s="16">
        <v>0</v>
      </c>
      <c r="CG137" s="16">
        <v>0</v>
      </c>
      <c r="CH137" s="16">
        <v>0</v>
      </c>
      <c r="CI137" s="16">
        <v>0</v>
      </c>
      <c r="CK137" s="28" t="s">
        <v>434</v>
      </c>
    </row>
    <row r="138" spans="1:89" x14ac:dyDescent="0.25">
      <c r="A138" s="17">
        <v>135</v>
      </c>
      <c r="B138" s="17">
        <v>19</v>
      </c>
      <c r="C138" s="17" t="s">
        <v>130</v>
      </c>
      <c r="D138" s="18" t="s">
        <v>149</v>
      </c>
      <c r="E138" s="20">
        <v>2816</v>
      </c>
      <c r="F138" s="16">
        <v>0</v>
      </c>
      <c r="G138" s="16">
        <v>0</v>
      </c>
      <c r="H138" s="16">
        <v>0</v>
      </c>
      <c r="I138" s="16">
        <v>1207.9099999999999</v>
      </c>
      <c r="J138" s="16">
        <v>1293.28</v>
      </c>
      <c r="K138" s="16">
        <v>0</v>
      </c>
      <c r="L138" s="16">
        <v>4237.2000000000007</v>
      </c>
      <c r="M138" s="16">
        <v>4345.34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  <c r="AH138" s="16">
        <v>0</v>
      </c>
      <c r="AI138" s="16">
        <v>0</v>
      </c>
      <c r="AK138" s="16">
        <v>0</v>
      </c>
      <c r="AL138" s="16">
        <v>0</v>
      </c>
      <c r="AM138" s="16">
        <v>0</v>
      </c>
      <c r="AN138" s="16">
        <v>1219.9799999999998</v>
      </c>
      <c r="AO138" s="16">
        <v>1306.21</v>
      </c>
      <c r="AP138" s="16">
        <v>0</v>
      </c>
      <c r="AQ138" s="16">
        <v>4279.5700000000006</v>
      </c>
      <c r="AR138" s="16">
        <v>4388.79</v>
      </c>
      <c r="AS138" s="16">
        <v>0</v>
      </c>
      <c r="AT138" s="16">
        <v>0</v>
      </c>
      <c r="AU138" s="16">
        <v>0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16">
        <v>0</v>
      </c>
      <c r="BC138" s="16">
        <v>0</v>
      </c>
      <c r="BD138" s="16">
        <v>0</v>
      </c>
      <c r="BE138" s="16">
        <v>0</v>
      </c>
      <c r="BF138" s="16">
        <v>0</v>
      </c>
      <c r="BG138" s="16">
        <v>0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0</v>
      </c>
      <c r="BN138" s="16">
        <v>0</v>
      </c>
      <c r="BP138" s="16">
        <v>0</v>
      </c>
      <c r="BQ138" s="16">
        <v>0</v>
      </c>
      <c r="BR138" s="16">
        <v>0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>
        <v>0</v>
      </c>
      <c r="CB138" s="16">
        <v>0</v>
      </c>
      <c r="CC138" s="16">
        <v>0</v>
      </c>
      <c r="CD138" s="16">
        <v>0</v>
      </c>
      <c r="CE138" s="16">
        <v>0</v>
      </c>
      <c r="CF138" s="16">
        <v>0</v>
      </c>
      <c r="CG138" s="16">
        <v>0</v>
      </c>
      <c r="CH138" s="16">
        <v>0</v>
      </c>
      <c r="CI138" s="16">
        <v>0</v>
      </c>
      <c r="CK138" s="28" t="s">
        <v>435</v>
      </c>
    </row>
    <row r="139" spans="1:89" x14ac:dyDescent="0.25">
      <c r="A139" s="17">
        <v>136</v>
      </c>
      <c r="B139" s="17">
        <v>20</v>
      </c>
      <c r="C139" s="17" t="s">
        <v>130</v>
      </c>
      <c r="D139" s="18" t="s">
        <v>150</v>
      </c>
      <c r="E139" s="20">
        <v>2817</v>
      </c>
      <c r="F139" s="16">
        <v>0</v>
      </c>
      <c r="G139" s="16">
        <v>0</v>
      </c>
      <c r="H139" s="16">
        <v>0</v>
      </c>
      <c r="I139" s="16">
        <v>7692.3</v>
      </c>
      <c r="J139" s="16">
        <v>3607.8200000000006</v>
      </c>
      <c r="K139" s="16">
        <v>0</v>
      </c>
      <c r="L139" s="16">
        <v>14727.24</v>
      </c>
      <c r="M139" s="16">
        <v>7242.32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6">
        <v>0</v>
      </c>
      <c r="AH139" s="16">
        <v>0</v>
      </c>
      <c r="AI139" s="16">
        <v>0</v>
      </c>
      <c r="AK139" s="16">
        <v>0</v>
      </c>
      <c r="AL139" s="16">
        <v>0</v>
      </c>
      <c r="AM139" s="16">
        <v>0</v>
      </c>
      <c r="AN139" s="16">
        <v>7769.22</v>
      </c>
      <c r="AO139" s="16">
        <v>3643.8900000000008</v>
      </c>
      <c r="AP139" s="16">
        <v>0</v>
      </c>
      <c r="AQ139" s="16">
        <v>14874.51</v>
      </c>
      <c r="AR139" s="16">
        <v>7314.74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6">
        <v>0</v>
      </c>
      <c r="BC139" s="16">
        <v>0</v>
      </c>
      <c r="BD139" s="16">
        <v>0</v>
      </c>
      <c r="BE139" s="16">
        <v>0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0</v>
      </c>
      <c r="BL139" s="16">
        <v>0</v>
      </c>
      <c r="BM139" s="16">
        <v>0</v>
      </c>
      <c r="BN139" s="16">
        <v>0</v>
      </c>
      <c r="BP139" s="16">
        <v>0</v>
      </c>
      <c r="BQ139" s="16">
        <v>0</v>
      </c>
      <c r="BR139" s="16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>
        <v>0</v>
      </c>
      <c r="CB139" s="16">
        <v>0</v>
      </c>
      <c r="CC139" s="16">
        <v>0</v>
      </c>
      <c r="CD139" s="16">
        <v>0</v>
      </c>
      <c r="CE139" s="16">
        <v>0</v>
      </c>
      <c r="CF139" s="16">
        <v>0</v>
      </c>
      <c r="CG139" s="16">
        <v>0</v>
      </c>
      <c r="CH139" s="16">
        <v>0</v>
      </c>
      <c r="CI139" s="16">
        <v>0</v>
      </c>
      <c r="CK139" s="28" t="s">
        <v>436</v>
      </c>
    </row>
    <row r="140" spans="1:89" x14ac:dyDescent="0.25">
      <c r="A140" s="17">
        <v>137</v>
      </c>
      <c r="B140" s="17">
        <v>21</v>
      </c>
      <c r="C140" s="17" t="s">
        <v>130</v>
      </c>
      <c r="D140" s="18" t="s">
        <v>151</v>
      </c>
      <c r="E140" s="20">
        <v>2819</v>
      </c>
      <c r="F140" s="16">
        <v>0</v>
      </c>
      <c r="G140" s="16">
        <v>0</v>
      </c>
      <c r="H140" s="16">
        <v>0</v>
      </c>
      <c r="I140" s="16">
        <v>7249.48</v>
      </c>
      <c r="J140" s="16">
        <v>1497.58</v>
      </c>
      <c r="K140" s="16">
        <v>0</v>
      </c>
      <c r="L140" s="16">
        <v>6316.2</v>
      </c>
      <c r="M140" s="16">
        <v>1829.6200000000001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4914.76</v>
      </c>
      <c r="V140" s="16">
        <v>1132.6499999999999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K140" s="16">
        <v>0</v>
      </c>
      <c r="AL140" s="16">
        <v>0</v>
      </c>
      <c r="AM140" s="16">
        <v>0</v>
      </c>
      <c r="AN140" s="16">
        <v>7321.9699999999993</v>
      </c>
      <c r="AO140" s="16">
        <v>1512.55</v>
      </c>
      <c r="AP140" s="16">
        <v>0</v>
      </c>
      <c r="AQ140" s="16">
        <v>6379.36</v>
      </c>
      <c r="AR140" s="16">
        <v>1847.91</v>
      </c>
      <c r="AS140" s="16">
        <v>0</v>
      </c>
      <c r="AT140" s="16">
        <v>0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4963.9000000000005</v>
      </c>
      <c r="BA140" s="16">
        <v>1143.9699999999998</v>
      </c>
      <c r="BB140" s="16">
        <v>0</v>
      </c>
      <c r="BC140" s="16">
        <v>0</v>
      </c>
      <c r="BD140" s="16">
        <v>0</v>
      </c>
      <c r="BE140" s="16">
        <v>0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P140" s="16">
        <v>0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0</v>
      </c>
      <c r="CB140" s="16">
        <v>0</v>
      </c>
      <c r="CC140" s="16">
        <v>0</v>
      </c>
      <c r="CD140" s="16">
        <v>0</v>
      </c>
      <c r="CE140" s="16">
        <v>0</v>
      </c>
      <c r="CF140" s="16">
        <v>0</v>
      </c>
      <c r="CG140" s="16">
        <v>0</v>
      </c>
      <c r="CH140" s="16">
        <v>0</v>
      </c>
      <c r="CI140" s="16">
        <v>0</v>
      </c>
      <c r="CK140" s="28" t="s">
        <v>437</v>
      </c>
    </row>
    <row r="141" spans="1:89" ht="15.75" thickBot="1" x14ac:dyDescent="0.3">
      <c r="A141" s="17">
        <v>138</v>
      </c>
      <c r="B141" s="21">
        <v>1</v>
      </c>
      <c r="C141" s="21" t="s">
        <v>152</v>
      </c>
      <c r="D141" s="22" t="s">
        <v>153</v>
      </c>
      <c r="E141" s="23">
        <v>28</v>
      </c>
      <c r="F141" s="16">
        <v>2904.66</v>
      </c>
      <c r="G141" s="16">
        <v>2178.1800000000003</v>
      </c>
      <c r="H141" s="16">
        <v>0</v>
      </c>
      <c r="I141" s="16">
        <v>0</v>
      </c>
      <c r="J141" s="16">
        <v>0</v>
      </c>
      <c r="K141" s="16">
        <v>0</v>
      </c>
      <c r="L141" s="16">
        <v>471.24</v>
      </c>
      <c r="M141" s="16">
        <v>76.239999999999995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K141" s="16">
        <v>2933.7</v>
      </c>
      <c r="AL141" s="16">
        <v>2199.9600000000005</v>
      </c>
      <c r="AM141" s="16">
        <v>0</v>
      </c>
      <c r="AN141" s="16">
        <v>0</v>
      </c>
      <c r="AO141" s="16">
        <v>0</v>
      </c>
      <c r="AP141" s="16">
        <v>0</v>
      </c>
      <c r="AQ141" s="16">
        <v>475.95</v>
      </c>
      <c r="AR141" s="16">
        <v>77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  <c r="BE141" s="16">
        <v>0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0</v>
      </c>
      <c r="BN141" s="16">
        <v>0</v>
      </c>
      <c r="BP141" s="16">
        <v>0</v>
      </c>
      <c r="BQ141" s="16">
        <v>0</v>
      </c>
      <c r="BR141" s="16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>
        <v>0</v>
      </c>
      <c r="CB141" s="16">
        <v>0</v>
      </c>
      <c r="CC141" s="16">
        <v>0</v>
      </c>
      <c r="CD141" s="16">
        <v>0</v>
      </c>
      <c r="CE141" s="16">
        <v>0</v>
      </c>
      <c r="CF141" s="16">
        <v>0</v>
      </c>
      <c r="CG141" s="16">
        <v>0</v>
      </c>
      <c r="CH141" s="16">
        <v>0</v>
      </c>
      <c r="CI141" s="16">
        <v>0</v>
      </c>
      <c r="CK141" s="28" t="s">
        <v>438</v>
      </c>
    </row>
    <row r="142" spans="1:89" x14ac:dyDescent="0.25">
      <c r="A142" s="97" t="s">
        <v>154</v>
      </c>
      <c r="B142" s="98"/>
      <c r="C142" s="98"/>
      <c r="D142" s="98"/>
      <c r="E142" s="99"/>
      <c r="F142" s="24">
        <f t="shared" ref="F142:AI142" si="0">SUM(F4:F119)</f>
        <v>6228090.8099999968</v>
      </c>
      <c r="G142" s="24">
        <f t="shared" si="0"/>
        <v>3973911.85</v>
      </c>
      <c r="H142" s="24">
        <f t="shared" si="0"/>
        <v>30217.950000000004</v>
      </c>
      <c r="I142" s="24">
        <f t="shared" si="0"/>
        <v>97162.290000000008</v>
      </c>
      <c r="J142" s="24">
        <f t="shared" si="0"/>
        <v>31926.130000000023</v>
      </c>
      <c r="K142" s="24">
        <f t="shared" si="0"/>
        <v>0</v>
      </c>
      <c r="L142" s="24">
        <f t="shared" si="0"/>
        <v>28973.34</v>
      </c>
      <c r="M142" s="24">
        <f t="shared" si="0"/>
        <v>11731.979999999996</v>
      </c>
      <c r="N142" s="24">
        <f t="shared" si="0"/>
        <v>0</v>
      </c>
      <c r="O142" s="24">
        <f t="shared" si="0"/>
        <v>1565.49</v>
      </c>
      <c r="P142" s="24">
        <f t="shared" si="0"/>
        <v>525.48</v>
      </c>
      <c r="Q142" s="24">
        <f t="shared" si="0"/>
        <v>0</v>
      </c>
      <c r="R142" s="24">
        <f t="shared" si="0"/>
        <v>18796.53</v>
      </c>
      <c r="S142" s="24">
        <f t="shared" si="0"/>
        <v>6262.7599999999984</v>
      </c>
      <c r="T142" s="24">
        <f t="shared" si="0"/>
        <v>0</v>
      </c>
      <c r="U142" s="24">
        <f t="shared" si="0"/>
        <v>188937.13</v>
      </c>
      <c r="V142" s="24">
        <f t="shared" si="0"/>
        <v>77735.150000000052</v>
      </c>
      <c r="W142" s="24">
        <f t="shared" si="0"/>
        <v>0</v>
      </c>
      <c r="X142" s="24">
        <f t="shared" si="0"/>
        <v>10678.33</v>
      </c>
      <c r="Y142" s="24">
        <f t="shared" si="0"/>
        <v>4628.9299999999994</v>
      </c>
      <c r="Z142" s="24">
        <f t="shared" si="0"/>
        <v>0</v>
      </c>
      <c r="AA142" s="24">
        <f t="shared" si="0"/>
        <v>79453.440000000002</v>
      </c>
      <c r="AB142" s="24">
        <f t="shared" si="0"/>
        <v>15465.040000000005</v>
      </c>
      <c r="AC142" s="24">
        <f t="shared" si="0"/>
        <v>0</v>
      </c>
      <c r="AD142" s="24">
        <f t="shared" si="0"/>
        <v>0</v>
      </c>
      <c r="AE142" s="24">
        <f t="shared" si="0"/>
        <v>0</v>
      </c>
      <c r="AF142" s="24">
        <f t="shared" si="0"/>
        <v>0</v>
      </c>
      <c r="AG142" s="24">
        <f t="shared" si="0"/>
        <v>0</v>
      </c>
      <c r="AH142" s="24">
        <f t="shared" si="0"/>
        <v>0</v>
      </c>
      <c r="AI142" s="24">
        <f t="shared" si="0"/>
        <v>0</v>
      </c>
      <c r="AK142" s="24">
        <f t="shared" ref="AK142:BN142" si="1">SUM(AK4:AK119)</f>
        <v>6290371.1999999983</v>
      </c>
      <c r="AL142" s="24">
        <f t="shared" si="1"/>
        <v>4013650.4699999983</v>
      </c>
      <c r="AM142" s="24">
        <f t="shared" si="1"/>
        <v>30519.97</v>
      </c>
      <c r="AN142" s="24">
        <f t="shared" si="1"/>
        <v>98133.670000000013</v>
      </c>
      <c r="AO142" s="24">
        <f t="shared" si="1"/>
        <v>32245.19</v>
      </c>
      <c r="AP142" s="24">
        <f t="shared" si="1"/>
        <v>0</v>
      </c>
      <c r="AQ142" s="24">
        <f t="shared" si="1"/>
        <v>29262.98</v>
      </c>
      <c r="AR142" s="24">
        <f t="shared" si="1"/>
        <v>11849.139999999998</v>
      </c>
      <c r="AS142" s="24">
        <f t="shared" si="1"/>
        <v>0</v>
      </c>
      <c r="AT142" s="24">
        <f t="shared" si="1"/>
        <v>1581.13</v>
      </c>
      <c r="AU142" s="24">
        <f t="shared" si="1"/>
        <v>530.72</v>
      </c>
      <c r="AV142" s="24">
        <f t="shared" si="1"/>
        <v>0</v>
      </c>
      <c r="AW142" s="24">
        <f t="shared" si="1"/>
        <v>18984.37</v>
      </c>
      <c r="AX142" s="24">
        <f t="shared" si="1"/>
        <v>6325.340000000002</v>
      </c>
      <c r="AY142" s="24">
        <f t="shared" si="1"/>
        <v>0</v>
      </c>
      <c r="AZ142" s="24">
        <f t="shared" si="1"/>
        <v>190826.25000000003</v>
      </c>
      <c r="BA142" s="24">
        <f t="shared" si="1"/>
        <v>78512.179999999993</v>
      </c>
      <c r="BB142" s="24">
        <f t="shared" si="1"/>
        <v>0</v>
      </c>
      <c r="BC142" s="24">
        <f t="shared" si="1"/>
        <v>10785.04</v>
      </c>
      <c r="BD142" s="24">
        <f t="shared" si="1"/>
        <v>4675.18</v>
      </c>
      <c r="BE142" s="24">
        <f t="shared" si="1"/>
        <v>0</v>
      </c>
      <c r="BF142" s="24">
        <f t="shared" si="1"/>
        <v>80247.849999999991</v>
      </c>
      <c r="BG142" s="24">
        <f t="shared" si="1"/>
        <v>15619.500000000005</v>
      </c>
      <c r="BH142" s="24">
        <f t="shared" si="1"/>
        <v>0</v>
      </c>
      <c r="BI142" s="24">
        <f t="shared" si="1"/>
        <v>0</v>
      </c>
      <c r="BJ142" s="24">
        <f t="shared" si="1"/>
        <v>0</v>
      </c>
      <c r="BK142" s="24">
        <f t="shared" si="1"/>
        <v>0</v>
      </c>
      <c r="BL142" s="24">
        <f t="shared" si="1"/>
        <v>0</v>
      </c>
      <c r="BM142" s="24">
        <f t="shared" si="1"/>
        <v>0</v>
      </c>
      <c r="BN142" s="24">
        <f t="shared" si="1"/>
        <v>0</v>
      </c>
      <c r="BP142" s="24">
        <f t="shared" ref="BP142:CI142" si="2">SUM(BP4:BP119)</f>
        <v>25501.319999999996</v>
      </c>
      <c r="BQ142" s="24">
        <f t="shared" si="2"/>
        <v>4716.63</v>
      </c>
      <c r="BR142" s="24">
        <f t="shared" si="2"/>
        <v>0</v>
      </c>
      <c r="BS142" s="24">
        <f t="shared" si="2"/>
        <v>0</v>
      </c>
      <c r="BT142" s="24">
        <f t="shared" si="2"/>
        <v>0</v>
      </c>
      <c r="BU142" s="24">
        <f t="shared" si="2"/>
        <v>0</v>
      </c>
      <c r="BV142" s="24">
        <f t="shared" si="2"/>
        <v>0</v>
      </c>
      <c r="BW142" s="24">
        <f t="shared" si="2"/>
        <v>0</v>
      </c>
      <c r="BX142" s="24">
        <f t="shared" si="2"/>
        <v>0</v>
      </c>
      <c r="BY142" s="24">
        <f t="shared" si="2"/>
        <v>0</v>
      </c>
      <c r="BZ142" s="24">
        <f t="shared" si="2"/>
        <v>0</v>
      </c>
      <c r="CA142" s="24">
        <f t="shared" si="2"/>
        <v>0</v>
      </c>
      <c r="CB142" s="24">
        <f t="shared" si="2"/>
        <v>0</v>
      </c>
      <c r="CC142" s="24">
        <f t="shared" si="2"/>
        <v>0</v>
      </c>
      <c r="CD142" s="24">
        <f t="shared" si="2"/>
        <v>0</v>
      </c>
      <c r="CE142" s="24">
        <f t="shared" si="2"/>
        <v>0</v>
      </c>
      <c r="CF142" s="24">
        <f t="shared" si="2"/>
        <v>0</v>
      </c>
      <c r="CG142" s="24">
        <f t="shared" si="2"/>
        <v>0</v>
      </c>
      <c r="CH142" s="24">
        <f t="shared" si="2"/>
        <v>0</v>
      </c>
      <c r="CI142" s="24">
        <f t="shared" si="2"/>
        <v>0</v>
      </c>
    </row>
    <row r="143" spans="1:89" x14ac:dyDescent="0.25">
      <c r="A143" s="79" t="s">
        <v>155</v>
      </c>
      <c r="B143" s="80"/>
      <c r="C143" s="80"/>
      <c r="D143" s="80"/>
      <c r="E143" s="81"/>
      <c r="F143" s="25">
        <f t="shared" ref="F143:AI143" si="3">SUM(F120:F140)</f>
        <v>90304.83</v>
      </c>
      <c r="G143" s="25">
        <f t="shared" si="3"/>
        <v>39833.599999999999</v>
      </c>
      <c r="H143" s="25">
        <f t="shared" si="3"/>
        <v>447.57</v>
      </c>
      <c r="I143" s="25">
        <f t="shared" si="3"/>
        <v>145939.65</v>
      </c>
      <c r="J143" s="25">
        <f t="shared" si="3"/>
        <v>75560.160000000003</v>
      </c>
      <c r="K143" s="25">
        <f t="shared" si="3"/>
        <v>408.39</v>
      </c>
      <c r="L143" s="25">
        <f t="shared" si="3"/>
        <v>163585.62</v>
      </c>
      <c r="M143" s="25">
        <f t="shared" si="3"/>
        <v>97657.079999999987</v>
      </c>
      <c r="N143" s="25">
        <f t="shared" si="3"/>
        <v>0</v>
      </c>
      <c r="O143" s="25">
        <f t="shared" si="3"/>
        <v>6286.9000000000005</v>
      </c>
      <c r="P143" s="25">
        <f t="shared" si="3"/>
        <v>1905.9</v>
      </c>
      <c r="Q143" s="25">
        <f t="shared" si="3"/>
        <v>0</v>
      </c>
      <c r="R143" s="25">
        <f t="shared" si="3"/>
        <v>5353.4500000000007</v>
      </c>
      <c r="S143" s="25">
        <f t="shared" si="3"/>
        <v>2995.04</v>
      </c>
      <c r="T143" s="25">
        <f t="shared" si="3"/>
        <v>0</v>
      </c>
      <c r="U143" s="25">
        <f t="shared" si="3"/>
        <v>42149.750000000007</v>
      </c>
      <c r="V143" s="25">
        <f t="shared" si="3"/>
        <v>25626.15</v>
      </c>
      <c r="W143" s="25">
        <f t="shared" si="3"/>
        <v>340</v>
      </c>
      <c r="X143" s="25">
        <f t="shared" si="3"/>
        <v>3952.1800000000003</v>
      </c>
      <c r="Y143" s="25">
        <f t="shared" si="3"/>
        <v>1089.1299999999999</v>
      </c>
      <c r="Z143" s="25">
        <f t="shared" si="3"/>
        <v>0</v>
      </c>
      <c r="AA143" s="25">
        <f t="shared" si="3"/>
        <v>0</v>
      </c>
      <c r="AB143" s="25">
        <f t="shared" si="3"/>
        <v>0</v>
      </c>
      <c r="AC143" s="25">
        <f t="shared" si="3"/>
        <v>0</v>
      </c>
      <c r="AD143" s="25">
        <f t="shared" si="3"/>
        <v>0</v>
      </c>
      <c r="AE143" s="25">
        <f t="shared" si="3"/>
        <v>0</v>
      </c>
      <c r="AF143" s="25">
        <f t="shared" si="3"/>
        <v>0</v>
      </c>
      <c r="AG143" s="25">
        <f t="shared" si="3"/>
        <v>0</v>
      </c>
      <c r="AH143" s="25">
        <f t="shared" si="3"/>
        <v>0</v>
      </c>
      <c r="AI143" s="25">
        <f t="shared" si="3"/>
        <v>0</v>
      </c>
      <c r="AK143" s="25">
        <f>SUM(AK120:AK140)</f>
        <v>91207.83</v>
      </c>
      <c r="AL143" s="25">
        <f>SUM(AL120:AL140)</f>
        <v>40231.89</v>
      </c>
      <c r="AM143" s="25">
        <f t="shared" ref="AM143:BN143" si="4">SUM(AM120:AM140)</f>
        <v>452.04</v>
      </c>
      <c r="AN143" s="25">
        <f t="shared" si="4"/>
        <v>147398.95000000004</v>
      </c>
      <c r="AO143" s="25">
        <f t="shared" si="4"/>
        <v>76315.670000000013</v>
      </c>
      <c r="AP143" s="25">
        <f t="shared" si="4"/>
        <v>412.46999999999997</v>
      </c>
      <c r="AQ143" s="25">
        <f t="shared" si="4"/>
        <v>165221.40000000002</v>
      </c>
      <c r="AR143" s="25">
        <f t="shared" si="4"/>
        <v>98633.57</v>
      </c>
      <c r="AS143" s="25">
        <f t="shared" si="4"/>
        <v>0</v>
      </c>
      <c r="AT143" s="25">
        <f t="shared" si="4"/>
        <v>6349.7500000000009</v>
      </c>
      <c r="AU143" s="25">
        <f t="shared" si="4"/>
        <v>1924.94</v>
      </c>
      <c r="AV143" s="25">
        <f t="shared" si="4"/>
        <v>0</v>
      </c>
      <c r="AW143" s="25">
        <f t="shared" si="4"/>
        <v>5406.9700000000012</v>
      </c>
      <c r="AX143" s="25">
        <f t="shared" si="4"/>
        <v>3024.9800000000005</v>
      </c>
      <c r="AY143" s="25">
        <f t="shared" si="4"/>
        <v>0</v>
      </c>
      <c r="AZ143" s="25">
        <f t="shared" si="4"/>
        <v>42571.18</v>
      </c>
      <c r="BA143" s="25">
        <f t="shared" si="4"/>
        <v>25882.35</v>
      </c>
      <c r="BB143" s="25">
        <f t="shared" si="4"/>
        <v>343.4</v>
      </c>
      <c r="BC143" s="25">
        <f t="shared" si="4"/>
        <v>3991.6800000000003</v>
      </c>
      <c r="BD143" s="25">
        <f t="shared" si="4"/>
        <v>1100.01</v>
      </c>
      <c r="BE143" s="25">
        <f t="shared" si="4"/>
        <v>0</v>
      </c>
      <c r="BF143" s="25">
        <f t="shared" si="4"/>
        <v>0</v>
      </c>
      <c r="BG143" s="25">
        <f t="shared" si="4"/>
        <v>0</v>
      </c>
      <c r="BH143" s="25">
        <f t="shared" si="4"/>
        <v>0</v>
      </c>
      <c r="BI143" s="25">
        <f t="shared" si="4"/>
        <v>0</v>
      </c>
      <c r="BJ143" s="25">
        <f t="shared" si="4"/>
        <v>0</v>
      </c>
      <c r="BK143" s="25">
        <f t="shared" si="4"/>
        <v>0</v>
      </c>
      <c r="BL143" s="25">
        <f t="shared" si="4"/>
        <v>0</v>
      </c>
      <c r="BM143" s="25">
        <f t="shared" si="4"/>
        <v>0</v>
      </c>
      <c r="BN143" s="25">
        <f t="shared" si="4"/>
        <v>0</v>
      </c>
      <c r="BP143" s="25">
        <f>SUM(BP120:BP140)</f>
        <v>338.65</v>
      </c>
      <c r="BQ143" s="25">
        <f>SUM(BQ120:BQ140)</f>
        <v>108.92</v>
      </c>
      <c r="BR143" s="25">
        <f t="shared" ref="BR143:CI143" si="5">SUM(BR120:BR140)</f>
        <v>0</v>
      </c>
      <c r="BS143" s="25">
        <f t="shared" si="5"/>
        <v>408.39</v>
      </c>
      <c r="BT143" s="25">
        <f t="shared" si="5"/>
        <v>0</v>
      </c>
      <c r="BU143" s="25">
        <f t="shared" si="5"/>
        <v>0</v>
      </c>
      <c r="BV143" s="25">
        <f t="shared" si="5"/>
        <v>0</v>
      </c>
      <c r="BW143" s="25">
        <f t="shared" si="5"/>
        <v>0</v>
      </c>
      <c r="BX143" s="25">
        <f t="shared" si="5"/>
        <v>0</v>
      </c>
      <c r="BY143" s="25">
        <f t="shared" si="5"/>
        <v>0</v>
      </c>
      <c r="BZ143" s="25">
        <f t="shared" si="5"/>
        <v>306</v>
      </c>
      <c r="CA143" s="25">
        <f t="shared" si="5"/>
        <v>34</v>
      </c>
      <c r="CB143" s="25">
        <f t="shared" si="5"/>
        <v>0</v>
      </c>
      <c r="CC143" s="25">
        <f t="shared" si="5"/>
        <v>0</v>
      </c>
      <c r="CD143" s="25">
        <f t="shared" si="5"/>
        <v>0</v>
      </c>
      <c r="CE143" s="25">
        <f t="shared" si="5"/>
        <v>0</v>
      </c>
      <c r="CF143" s="25">
        <f t="shared" si="5"/>
        <v>0</v>
      </c>
      <c r="CG143" s="25">
        <f t="shared" si="5"/>
        <v>0</v>
      </c>
      <c r="CH143" s="25">
        <f t="shared" si="5"/>
        <v>0</v>
      </c>
      <c r="CI143" s="25">
        <f t="shared" si="5"/>
        <v>0</v>
      </c>
    </row>
    <row r="144" spans="1:89" x14ac:dyDescent="0.25">
      <c r="A144" s="79" t="s">
        <v>156</v>
      </c>
      <c r="B144" s="80"/>
      <c r="C144" s="80"/>
      <c r="D144" s="80"/>
      <c r="E144" s="81"/>
      <c r="F144" s="25">
        <f t="shared" ref="F144:AI144" si="6">F141</f>
        <v>2904.66</v>
      </c>
      <c r="G144" s="25">
        <f t="shared" si="6"/>
        <v>2178.1800000000003</v>
      </c>
      <c r="H144" s="25">
        <f t="shared" si="6"/>
        <v>0</v>
      </c>
      <c r="I144" s="25">
        <f t="shared" si="6"/>
        <v>0</v>
      </c>
      <c r="J144" s="25">
        <f t="shared" si="6"/>
        <v>0</v>
      </c>
      <c r="K144" s="25">
        <f t="shared" si="6"/>
        <v>0</v>
      </c>
      <c r="L144" s="25">
        <f t="shared" si="6"/>
        <v>471.24</v>
      </c>
      <c r="M144" s="25">
        <f t="shared" si="6"/>
        <v>76.239999999999995</v>
      </c>
      <c r="N144" s="25">
        <f t="shared" si="6"/>
        <v>0</v>
      </c>
      <c r="O144" s="25">
        <f t="shared" si="6"/>
        <v>0</v>
      </c>
      <c r="P144" s="25">
        <f t="shared" si="6"/>
        <v>0</v>
      </c>
      <c r="Q144" s="25">
        <f t="shared" si="6"/>
        <v>0</v>
      </c>
      <c r="R144" s="25">
        <f t="shared" si="6"/>
        <v>0</v>
      </c>
      <c r="S144" s="25">
        <f t="shared" si="6"/>
        <v>0</v>
      </c>
      <c r="T144" s="25">
        <f t="shared" si="6"/>
        <v>0</v>
      </c>
      <c r="U144" s="25">
        <f t="shared" si="6"/>
        <v>0</v>
      </c>
      <c r="V144" s="25">
        <f t="shared" si="6"/>
        <v>0</v>
      </c>
      <c r="W144" s="25">
        <f t="shared" si="6"/>
        <v>0</v>
      </c>
      <c r="X144" s="25">
        <f t="shared" si="6"/>
        <v>0</v>
      </c>
      <c r="Y144" s="25">
        <f t="shared" si="6"/>
        <v>0</v>
      </c>
      <c r="Z144" s="25">
        <f t="shared" si="6"/>
        <v>0</v>
      </c>
      <c r="AA144" s="25">
        <f t="shared" si="6"/>
        <v>0</v>
      </c>
      <c r="AB144" s="25">
        <f t="shared" si="6"/>
        <v>0</v>
      </c>
      <c r="AC144" s="25">
        <f t="shared" si="6"/>
        <v>0</v>
      </c>
      <c r="AD144" s="25">
        <f t="shared" si="6"/>
        <v>0</v>
      </c>
      <c r="AE144" s="25">
        <f t="shared" si="6"/>
        <v>0</v>
      </c>
      <c r="AF144" s="25">
        <f t="shared" si="6"/>
        <v>0</v>
      </c>
      <c r="AG144" s="25">
        <f t="shared" si="6"/>
        <v>0</v>
      </c>
      <c r="AH144" s="25">
        <f t="shared" si="6"/>
        <v>0</v>
      </c>
      <c r="AI144" s="25">
        <f t="shared" si="6"/>
        <v>0</v>
      </c>
      <c r="AK144" s="25">
        <f>AK141</f>
        <v>2933.7</v>
      </c>
      <c r="AL144" s="25">
        <f>AL141</f>
        <v>2199.9600000000005</v>
      </c>
      <c r="AM144" s="25">
        <f t="shared" ref="AM144:BN144" si="7">AM141</f>
        <v>0</v>
      </c>
      <c r="AN144" s="25">
        <f t="shared" si="7"/>
        <v>0</v>
      </c>
      <c r="AO144" s="25">
        <f t="shared" si="7"/>
        <v>0</v>
      </c>
      <c r="AP144" s="25">
        <f t="shared" si="7"/>
        <v>0</v>
      </c>
      <c r="AQ144" s="25">
        <f t="shared" si="7"/>
        <v>475.95</v>
      </c>
      <c r="AR144" s="25">
        <f t="shared" si="7"/>
        <v>77</v>
      </c>
      <c r="AS144" s="25">
        <f t="shared" si="7"/>
        <v>0</v>
      </c>
      <c r="AT144" s="25">
        <f t="shared" si="7"/>
        <v>0</v>
      </c>
      <c r="AU144" s="25">
        <f t="shared" si="7"/>
        <v>0</v>
      </c>
      <c r="AV144" s="25">
        <f t="shared" si="7"/>
        <v>0</v>
      </c>
      <c r="AW144" s="25">
        <f t="shared" si="7"/>
        <v>0</v>
      </c>
      <c r="AX144" s="25">
        <f t="shared" si="7"/>
        <v>0</v>
      </c>
      <c r="AY144" s="25">
        <f t="shared" si="7"/>
        <v>0</v>
      </c>
      <c r="AZ144" s="25">
        <f t="shared" si="7"/>
        <v>0</v>
      </c>
      <c r="BA144" s="25">
        <f t="shared" si="7"/>
        <v>0</v>
      </c>
      <c r="BB144" s="25">
        <f t="shared" si="7"/>
        <v>0</v>
      </c>
      <c r="BC144" s="25">
        <f t="shared" si="7"/>
        <v>0</v>
      </c>
      <c r="BD144" s="25">
        <f t="shared" si="7"/>
        <v>0</v>
      </c>
      <c r="BE144" s="25">
        <f t="shared" si="7"/>
        <v>0</v>
      </c>
      <c r="BF144" s="25">
        <f t="shared" si="7"/>
        <v>0</v>
      </c>
      <c r="BG144" s="25">
        <f t="shared" si="7"/>
        <v>0</v>
      </c>
      <c r="BH144" s="25">
        <f t="shared" si="7"/>
        <v>0</v>
      </c>
      <c r="BI144" s="25">
        <f t="shared" si="7"/>
        <v>0</v>
      </c>
      <c r="BJ144" s="25">
        <f t="shared" si="7"/>
        <v>0</v>
      </c>
      <c r="BK144" s="25">
        <f t="shared" si="7"/>
        <v>0</v>
      </c>
      <c r="BL144" s="25">
        <f t="shared" si="7"/>
        <v>0</v>
      </c>
      <c r="BM144" s="25">
        <f t="shared" si="7"/>
        <v>0</v>
      </c>
      <c r="BN144" s="25">
        <f t="shared" si="7"/>
        <v>0</v>
      </c>
      <c r="BP144" s="25">
        <f>BP141</f>
        <v>0</v>
      </c>
      <c r="BQ144" s="25">
        <f>BQ141</f>
        <v>0</v>
      </c>
      <c r="BR144" s="25">
        <f t="shared" ref="BR144:CI144" si="8">BR141</f>
        <v>0</v>
      </c>
      <c r="BS144" s="25">
        <f t="shared" si="8"/>
        <v>0</v>
      </c>
      <c r="BT144" s="25">
        <f t="shared" si="8"/>
        <v>0</v>
      </c>
      <c r="BU144" s="25">
        <f t="shared" si="8"/>
        <v>0</v>
      </c>
      <c r="BV144" s="25">
        <f t="shared" si="8"/>
        <v>0</v>
      </c>
      <c r="BW144" s="25">
        <f t="shared" si="8"/>
        <v>0</v>
      </c>
      <c r="BX144" s="25">
        <f t="shared" si="8"/>
        <v>0</v>
      </c>
      <c r="BY144" s="25">
        <f t="shared" si="8"/>
        <v>0</v>
      </c>
      <c r="BZ144" s="25">
        <f t="shared" si="8"/>
        <v>0</v>
      </c>
      <c r="CA144" s="25">
        <f t="shared" si="8"/>
        <v>0</v>
      </c>
      <c r="CB144" s="25">
        <f t="shared" si="8"/>
        <v>0</v>
      </c>
      <c r="CC144" s="25">
        <f t="shared" si="8"/>
        <v>0</v>
      </c>
      <c r="CD144" s="25">
        <f t="shared" si="8"/>
        <v>0</v>
      </c>
      <c r="CE144" s="25">
        <f t="shared" si="8"/>
        <v>0</v>
      </c>
      <c r="CF144" s="25">
        <f t="shared" si="8"/>
        <v>0</v>
      </c>
      <c r="CG144" s="25">
        <f t="shared" si="8"/>
        <v>0</v>
      </c>
      <c r="CH144" s="25">
        <f t="shared" si="8"/>
        <v>0</v>
      </c>
      <c r="CI144" s="25">
        <f t="shared" si="8"/>
        <v>0</v>
      </c>
    </row>
    <row r="145" spans="1:87" ht="15.75" thickBot="1" x14ac:dyDescent="0.3">
      <c r="A145" s="82" t="s">
        <v>157</v>
      </c>
      <c r="B145" s="83"/>
      <c r="C145" s="83"/>
      <c r="D145" s="83"/>
      <c r="E145" s="84"/>
      <c r="F145" s="26">
        <f t="shared" ref="F145:AI145" si="9">F142+F143+F144</f>
        <v>6321300.299999997</v>
      </c>
      <c r="G145" s="26">
        <f t="shared" si="9"/>
        <v>4015923.6300000004</v>
      </c>
      <c r="H145" s="26">
        <f t="shared" si="9"/>
        <v>30665.520000000004</v>
      </c>
      <c r="I145" s="26">
        <f t="shared" si="9"/>
        <v>243101.94</v>
      </c>
      <c r="J145" s="26">
        <f t="shared" si="9"/>
        <v>107486.29000000002</v>
      </c>
      <c r="K145" s="26">
        <f t="shared" si="9"/>
        <v>408.39</v>
      </c>
      <c r="L145" s="26">
        <f t="shared" si="9"/>
        <v>193030.19999999998</v>
      </c>
      <c r="M145" s="26">
        <f t="shared" si="9"/>
        <v>109465.29999999999</v>
      </c>
      <c r="N145" s="26">
        <f t="shared" si="9"/>
        <v>0</v>
      </c>
      <c r="O145" s="26">
        <f t="shared" si="9"/>
        <v>7852.39</v>
      </c>
      <c r="P145" s="26">
        <f t="shared" si="9"/>
        <v>2431.38</v>
      </c>
      <c r="Q145" s="26">
        <f t="shared" si="9"/>
        <v>0</v>
      </c>
      <c r="R145" s="26">
        <f t="shared" si="9"/>
        <v>24149.98</v>
      </c>
      <c r="S145" s="26">
        <f t="shared" si="9"/>
        <v>9257.7999999999993</v>
      </c>
      <c r="T145" s="26">
        <f t="shared" si="9"/>
        <v>0</v>
      </c>
      <c r="U145" s="26">
        <f t="shared" si="9"/>
        <v>231086.88</v>
      </c>
      <c r="V145" s="26">
        <f t="shared" si="9"/>
        <v>103361.30000000005</v>
      </c>
      <c r="W145" s="26">
        <f t="shared" si="9"/>
        <v>340</v>
      </c>
      <c r="X145" s="26">
        <f t="shared" si="9"/>
        <v>14630.51</v>
      </c>
      <c r="Y145" s="26">
        <f t="shared" si="9"/>
        <v>5718.0599999999995</v>
      </c>
      <c r="Z145" s="26">
        <f t="shared" si="9"/>
        <v>0</v>
      </c>
      <c r="AA145" s="26">
        <f t="shared" si="9"/>
        <v>79453.440000000002</v>
      </c>
      <c r="AB145" s="26">
        <f t="shared" si="9"/>
        <v>15465.040000000005</v>
      </c>
      <c r="AC145" s="26">
        <f t="shared" si="9"/>
        <v>0</v>
      </c>
      <c r="AD145" s="26">
        <f t="shared" si="9"/>
        <v>0</v>
      </c>
      <c r="AE145" s="26">
        <f t="shared" si="9"/>
        <v>0</v>
      </c>
      <c r="AF145" s="26">
        <f t="shared" si="9"/>
        <v>0</v>
      </c>
      <c r="AG145" s="26">
        <f t="shared" si="9"/>
        <v>0</v>
      </c>
      <c r="AH145" s="26">
        <f t="shared" si="9"/>
        <v>0</v>
      </c>
      <c r="AI145" s="26">
        <f t="shared" si="9"/>
        <v>0</v>
      </c>
      <c r="AK145" s="26">
        <f>AK142+AK143+AK144</f>
        <v>6384512.7299999986</v>
      </c>
      <c r="AL145" s="26">
        <f>AL142+AL143+AL144</f>
        <v>4056082.3199999984</v>
      </c>
      <c r="AM145" s="26">
        <f t="shared" ref="AM145:BN145" si="10">AM142+AM143+AM144</f>
        <v>30972.010000000002</v>
      </c>
      <c r="AN145" s="26">
        <f t="shared" si="10"/>
        <v>245532.62000000005</v>
      </c>
      <c r="AO145" s="26">
        <f t="shared" si="10"/>
        <v>108560.86000000002</v>
      </c>
      <c r="AP145" s="26">
        <f t="shared" si="10"/>
        <v>412.46999999999997</v>
      </c>
      <c r="AQ145" s="26">
        <f t="shared" si="10"/>
        <v>194960.33000000005</v>
      </c>
      <c r="AR145" s="26">
        <f t="shared" si="10"/>
        <v>110559.71</v>
      </c>
      <c r="AS145" s="26">
        <f t="shared" si="10"/>
        <v>0</v>
      </c>
      <c r="AT145" s="26">
        <f t="shared" si="10"/>
        <v>7930.880000000001</v>
      </c>
      <c r="AU145" s="26">
        <f t="shared" si="10"/>
        <v>2455.66</v>
      </c>
      <c r="AV145" s="26">
        <f t="shared" si="10"/>
        <v>0</v>
      </c>
      <c r="AW145" s="26">
        <f t="shared" si="10"/>
        <v>24391.34</v>
      </c>
      <c r="AX145" s="26">
        <f t="shared" si="10"/>
        <v>9350.3200000000033</v>
      </c>
      <c r="AY145" s="26">
        <f t="shared" si="10"/>
        <v>0</v>
      </c>
      <c r="AZ145" s="26">
        <f t="shared" si="10"/>
        <v>233397.43000000002</v>
      </c>
      <c r="BA145" s="26">
        <f t="shared" si="10"/>
        <v>104394.53</v>
      </c>
      <c r="BB145" s="26">
        <f t="shared" si="10"/>
        <v>343.4</v>
      </c>
      <c r="BC145" s="26">
        <f t="shared" si="10"/>
        <v>14776.720000000001</v>
      </c>
      <c r="BD145" s="26">
        <f t="shared" si="10"/>
        <v>5775.1900000000005</v>
      </c>
      <c r="BE145" s="26">
        <f t="shared" si="10"/>
        <v>0</v>
      </c>
      <c r="BF145" s="26">
        <f t="shared" si="10"/>
        <v>80247.849999999991</v>
      </c>
      <c r="BG145" s="26">
        <f t="shared" si="10"/>
        <v>15619.500000000005</v>
      </c>
      <c r="BH145" s="26">
        <f t="shared" si="10"/>
        <v>0</v>
      </c>
      <c r="BI145" s="26">
        <f t="shared" si="10"/>
        <v>0</v>
      </c>
      <c r="BJ145" s="26">
        <f t="shared" si="10"/>
        <v>0</v>
      </c>
      <c r="BK145" s="26">
        <f t="shared" si="10"/>
        <v>0</v>
      </c>
      <c r="BL145" s="26">
        <f t="shared" si="10"/>
        <v>0</v>
      </c>
      <c r="BM145" s="26">
        <f t="shared" si="10"/>
        <v>0</v>
      </c>
      <c r="BN145" s="26">
        <f t="shared" si="10"/>
        <v>0</v>
      </c>
      <c r="BP145" s="26">
        <f>BP142+BP143+BP144</f>
        <v>25839.969999999998</v>
      </c>
      <c r="BQ145" s="26">
        <f>BQ142+BQ143+BQ144</f>
        <v>4825.55</v>
      </c>
      <c r="BR145" s="26">
        <f t="shared" ref="BR145:CI145" si="11">BR142+BR143+BR144</f>
        <v>0</v>
      </c>
      <c r="BS145" s="26">
        <f t="shared" si="11"/>
        <v>408.39</v>
      </c>
      <c r="BT145" s="26">
        <f t="shared" si="11"/>
        <v>0</v>
      </c>
      <c r="BU145" s="26">
        <f t="shared" si="11"/>
        <v>0</v>
      </c>
      <c r="BV145" s="26">
        <f t="shared" si="11"/>
        <v>0</v>
      </c>
      <c r="BW145" s="26">
        <f t="shared" si="11"/>
        <v>0</v>
      </c>
      <c r="BX145" s="26">
        <f t="shared" si="11"/>
        <v>0</v>
      </c>
      <c r="BY145" s="26">
        <f t="shared" si="11"/>
        <v>0</v>
      </c>
      <c r="BZ145" s="26">
        <f t="shared" si="11"/>
        <v>306</v>
      </c>
      <c r="CA145" s="26">
        <f t="shared" si="11"/>
        <v>34</v>
      </c>
      <c r="CB145" s="26">
        <f t="shared" si="11"/>
        <v>0</v>
      </c>
      <c r="CC145" s="26">
        <f t="shared" si="11"/>
        <v>0</v>
      </c>
      <c r="CD145" s="26">
        <f t="shared" si="11"/>
        <v>0</v>
      </c>
      <c r="CE145" s="26">
        <f t="shared" si="11"/>
        <v>0</v>
      </c>
      <c r="CF145" s="26">
        <f t="shared" si="11"/>
        <v>0</v>
      </c>
      <c r="CG145" s="26">
        <f t="shared" si="11"/>
        <v>0</v>
      </c>
      <c r="CH145" s="26">
        <f t="shared" si="11"/>
        <v>0</v>
      </c>
      <c r="CI145" s="26">
        <f t="shared" si="11"/>
        <v>0</v>
      </c>
    </row>
    <row r="146" spans="1:87" x14ac:dyDescent="0.25">
      <c r="H146" s="28"/>
      <c r="AK146" s="30"/>
      <c r="AL146" s="30"/>
      <c r="AM146" s="30"/>
    </row>
    <row r="149" spans="1:87" x14ac:dyDescent="0.25">
      <c r="E149" s="1">
        <v>1</v>
      </c>
      <c r="F149" s="118" t="s">
        <v>0</v>
      </c>
      <c r="G149" s="119"/>
      <c r="H149" s="119"/>
      <c r="I149" s="119"/>
      <c r="J149" s="120">
        <v>0.01</v>
      </c>
    </row>
    <row r="150" spans="1:87" ht="45" x14ac:dyDescent="0.25">
      <c r="E150" s="2"/>
      <c r="F150" s="3" t="s">
        <v>1</v>
      </c>
      <c r="G150" s="3" t="s">
        <v>2</v>
      </c>
      <c r="H150" s="4" t="s">
        <v>3</v>
      </c>
      <c r="I150" s="5" t="s">
        <v>4</v>
      </c>
      <c r="J150" s="120"/>
    </row>
    <row r="151" spans="1:87" x14ac:dyDescent="0.25">
      <c r="C151">
        <v>0</v>
      </c>
      <c r="E151" s="6" t="s">
        <v>5</v>
      </c>
      <c r="F151" s="7">
        <f>INDEX($F$4:$AI$141,$E$149,$C151*3+1)</f>
        <v>78575.31</v>
      </c>
      <c r="G151" s="7">
        <f>INDEX($F$4:$AI$141,$E$149,$C151*3+2)</f>
        <v>52766</v>
      </c>
      <c r="H151" s="7">
        <f>INDEX($BP$4:$CI$141,$E$149,$C151*2+1)</f>
        <v>196.02</v>
      </c>
      <c r="I151" s="7">
        <f>INDEX($BP$4:$CI$141,$E$149,$C151*2+2)</f>
        <v>108.9</v>
      </c>
      <c r="J151" s="7">
        <f>INDEX($AK$4:$BN$141,$E$149,$C151*3+1)+INDEX($AK$4:$BN$141,$E$149,$C151*3+2)+INDEX($AK$4:$BN$141,$E$149,$C151*3+3)-INDEX($F$4:$AI$141,$E$149,$C151*3+1)-INDEX($F$4:$AI$141,$E$149,$C151*3+2)-INDEX($F$4:$AI$141,$E$149,$C151*3+3)</f>
        <v>1316.4499999999953</v>
      </c>
      <c r="K151" s="28">
        <f>SUM(F151:J151)</f>
        <v>132962.67999999996</v>
      </c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87" x14ac:dyDescent="0.25">
      <c r="C152">
        <v>1</v>
      </c>
      <c r="E152" s="6" t="s">
        <v>6</v>
      </c>
      <c r="F152" s="7">
        <f t="shared" ref="F152:F160" si="12">INDEX($F$4:$AI$141,$E$149,$C152*3+1)</f>
        <v>1592.5200000000002</v>
      </c>
      <c r="G152" s="7">
        <f t="shared" ref="G152:G160" si="13">INDEX($F$4:$AI$141,$E$149,$C152*3+2)</f>
        <v>680.74</v>
      </c>
      <c r="H152" s="7">
        <f t="shared" ref="H152:H160" si="14">INDEX($BP$4:$CI$141,$E$149,$C152*2+1)</f>
        <v>0</v>
      </c>
      <c r="I152" s="7">
        <f t="shared" ref="I152:I160" si="15">INDEX($BP$4:$CI$141,$E$149,$C152*2+2)</f>
        <v>0</v>
      </c>
      <c r="J152" s="7">
        <f t="shared" ref="J152:J160" si="16">INDEX($AK$4:$BN$141,$E$149,$C152*3+1)+INDEX($AK$4:$BN$141,$E$149,$C152*3+2)+INDEX($AK$4:$BN$141,$E$149,$C152*3+3)-INDEX($F$4:$AI$141,$E$149,$C152*3+1)-INDEX($F$4:$AI$141,$E$149,$C152*3+2)-INDEX($F$4:$AI$141,$E$149,$C152*3+3)</f>
        <v>22.720000000000255</v>
      </c>
      <c r="K152" s="28">
        <f t="shared" ref="K152:K160" si="17">SUM(F152:J152)</f>
        <v>2295.9800000000005</v>
      </c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</row>
    <row r="153" spans="1:87" x14ac:dyDescent="0.25">
      <c r="C153">
        <v>2</v>
      </c>
      <c r="E153" s="6" t="s">
        <v>7</v>
      </c>
      <c r="F153" s="7">
        <f t="shared" si="12"/>
        <v>0</v>
      </c>
      <c r="G153" s="7">
        <f t="shared" si="13"/>
        <v>0</v>
      </c>
      <c r="H153" s="7">
        <f t="shared" si="14"/>
        <v>0</v>
      </c>
      <c r="I153" s="7">
        <f t="shared" si="15"/>
        <v>0</v>
      </c>
      <c r="J153" s="7">
        <f t="shared" si="16"/>
        <v>0</v>
      </c>
      <c r="K153" s="28">
        <f t="shared" si="17"/>
        <v>0</v>
      </c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</row>
    <row r="154" spans="1:87" x14ac:dyDescent="0.25">
      <c r="C154">
        <v>3</v>
      </c>
      <c r="E154" s="6" t="s">
        <v>8</v>
      </c>
      <c r="F154" s="7">
        <f t="shared" si="12"/>
        <v>0</v>
      </c>
      <c r="G154" s="7">
        <f t="shared" si="13"/>
        <v>0</v>
      </c>
      <c r="H154" s="7">
        <f t="shared" si="14"/>
        <v>0</v>
      </c>
      <c r="I154" s="7">
        <f t="shared" si="15"/>
        <v>0</v>
      </c>
      <c r="J154" s="7">
        <f t="shared" si="16"/>
        <v>0</v>
      </c>
      <c r="K154" s="28">
        <f t="shared" si="17"/>
        <v>0</v>
      </c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</row>
    <row r="155" spans="1:87" x14ac:dyDescent="0.25">
      <c r="C155">
        <v>4</v>
      </c>
      <c r="E155" s="6" t="s">
        <v>9</v>
      </c>
      <c r="F155" s="7">
        <f t="shared" si="12"/>
        <v>1043.6600000000001</v>
      </c>
      <c r="G155" s="7">
        <f t="shared" si="13"/>
        <v>544.57999999999993</v>
      </c>
      <c r="H155" s="7">
        <f t="shared" si="14"/>
        <v>0</v>
      </c>
      <c r="I155" s="7">
        <f t="shared" si="15"/>
        <v>0</v>
      </c>
      <c r="J155" s="7">
        <f t="shared" si="16"/>
        <v>15.870000000000118</v>
      </c>
      <c r="K155" s="28">
        <f t="shared" si="17"/>
        <v>1604.1100000000001</v>
      </c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</row>
    <row r="156" spans="1:87" x14ac:dyDescent="0.25">
      <c r="C156">
        <v>5</v>
      </c>
      <c r="E156" s="6" t="s">
        <v>10</v>
      </c>
      <c r="F156" s="7">
        <f t="shared" si="12"/>
        <v>3652.83</v>
      </c>
      <c r="G156" s="7">
        <f t="shared" si="13"/>
        <v>3822.7499999999995</v>
      </c>
      <c r="H156" s="7">
        <f t="shared" si="14"/>
        <v>0</v>
      </c>
      <c r="I156" s="7">
        <f t="shared" si="15"/>
        <v>0</v>
      </c>
      <c r="J156" s="7">
        <f t="shared" si="16"/>
        <v>74.740000000000236</v>
      </c>
      <c r="K156" s="28">
        <f t="shared" si="17"/>
        <v>7550.32</v>
      </c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</row>
    <row r="157" spans="1:87" x14ac:dyDescent="0.25">
      <c r="C157">
        <v>6</v>
      </c>
      <c r="E157" s="6" t="s">
        <v>11</v>
      </c>
      <c r="F157" s="7">
        <f t="shared" si="12"/>
        <v>205.82</v>
      </c>
      <c r="G157" s="7">
        <f t="shared" si="13"/>
        <v>340.36999999999995</v>
      </c>
      <c r="H157" s="7">
        <f t="shared" si="14"/>
        <v>0</v>
      </c>
      <c r="I157" s="7">
        <f t="shared" si="15"/>
        <v>0</v>
      </c>
      <c r="J157" s="7">
        <f t="shared" si="16"/>
        <v>5.4499999999999318</v>
      </c>
      <c r="K157" s="28">
        <f t="shared" si="17"/>
        <v>551.63999999999987</v>
      </c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</row>
    <row r="158" spans="1:87" x14ac:dyDescent="0.25">
      <c r="C158">
        <v>7</v>
      </c>
      <c r="E158" s="6" t="s">
        <v>12</v>
      </c>
      <c r="F158" s="7">
        <f t="shared" si="12"/>
        <v>0</v>
      </c>
      <c r="G158" s="7">
        <f t="shared" si="13"/>
        <v>0</v>
      </c>
      <c r="H158" s="7">
        <f t="shared" si="14"/>
        <v>0</v>
      </c>
      <c r="I158" s="7">
        <f t="shared" si="15"/>
        <v>0</v>
      </c>
      <c r="J158" s="7">
        <f t="shared" si="16"/>
        <v>0</v>
      </c>
      <c r="K158" s="28">
        <f t="shared" si="17"/>
        <v>0</v>
      </c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</row>
    <row r="159" spans="1:87" x14ac:dyDescent="0.25">
      <c r="C159">
        <v>8</v>
      </c>
      <c r="E159" s="6" t="s">
        <v>13</v>
      </c>
      <c r="F159" s="7">
        <f t="shared" si="12"/>
        <v>0</v>
      </c>
      <c r="G159" s="7">
        <f t="shared" si="13"/>
        <v>0</v>
      </c>
      <c r="H159" s="7">
        <f t="shared" si="14"/>
        <v>0</v>
      </c>
      <c r="I159" s="7">
        <f t="shared" si="15"/>
        <v>0</v>
      </c>
      <c r="J159" s="7">
        <f t="shared" si="16"/>
        <v>0</v>
      </c>
      <c r="K159" s="28">
        <f t="shared" si="17"/>
        <v>0</v>
      </c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</row>
    <row r="160" spans="1:87" x14ac:dyDescent="0.25">
      <c r="C160">
        <v>9</v>
      </c>
      <c r="E160" s="6" t="s">
        <v>14</v>
      </c>
      <c r="F160" s="7">
        <f t="shared" si="12"/>
        <v>0</v>
      </c>
      <c r="G160" s="7">
        <f t="shared" si="13"/>
        <v>0</v>
      </c>
      <c r="H160" s="7">
        <f t="shared" si="14"/>
        <v>0</v>
      </c>
      <c r="I160" s="7">
        <f t="shared" si="15"/>
        <v>0</v>
      </c>
      <c r="J160" s="7">
        <f t="shared" si="16"/>
        <v>0</v>
      </c>
      <c r="K160" s="28">
        <f t="shared" si="17"/>
        <v>0</v>
      </c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</row>
    <row r="161" spans="6:44" x14ac:dyDescent="0.25">
      <c r="F161" s="28">
        <f t="shared" ref="F161:I161" si="18">SUM(F151:F160)</f>
        <v>85070.140000000014</v>
      </c>
      <c r="G161" s="28">
        <f t="shared" si="18"/>
        <v>58154.44</v>
      </c>
      <c r="H161" s="28">
        <f t="shared" si="18"/>
        <v>196.02</v>
      </c>
      <c r="I161" s="28">
        <f t="shared" si="18"/>
        <v>108.9</v>
      </c>
      <c r="J161" s="28">
        <f>SUM(J151:J160)</f>
        <v>1435.2299999999959</v>
      </c>
      <c r="K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</row>
    <row r="162" spans="6:44" ht="15" customHeight="1" x14ac:dyDescent="0.25">
      <c r="J162" s="28"/>
      <c r="K162" s="28"/>
      <c r="L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</row>
    <row r="163" spans="6:44" x14ac:dyDescent="0.25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</row>
    <row r="164" spans="6:44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</row>
    <row r="165" spans="6:44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</row>
    <row r="166" spans="6:44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</row>
    <row r="167" spans="6:44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</row>
    <row r="168" spans="6:44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</row>
    <row r="169" spans="6:44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</row>
    <row r="170" spans="6:44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</row>
    <row r="171" spans="6:44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</row>
    <row r="172" spans="6:44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</row>
    <row r="173" spans="6:44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</row>
    <row r="174" spans="6:44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</row>
    <row r="175" spans="6:44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</row>
    <row r="176" spans="6:44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</row>
    <row r="177" spans="24:44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</row>
    <row r="178" spans="24:44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</row>
    <row r="179" spans="24:44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</row>
    <row r="180" spans="24:44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</row>
    <row r="181" spans="24:44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</row>
    <row r="182" spans="24:44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</row>
    <row r="183" spans="24:44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</row>
    <row r="184" spans="24:44" x14ac:dyDescent="0.25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</row>
    <row r="185" spans="24:44" x14ac:dyDescent="0.25"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</row>
    <row r="186" spans="24:44" x14ac:dyDescent="0.25"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</row>
    <row r="187" spans="24:44" x14ac:dyDescent="0.25"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</row>
    <row r="188" spans="24:44" x14ac:dyDescent="0.25"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</row>
    <row r="189" spans="24:44" x14ac:dyDescent="0.25"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</row>
    <row r="190" spans="24:44" x14ac:dyDescent="0.25"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</row>
    <row r="191" spans="24:44" x14ac:dyDescent="0.25"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</row>
    <row r="192" spans="24:44" x14ac:dyDescent="0.25"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</row>
    <row r="193" spans="24:44" x14ac:dyDescent="0.25"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</row>
    <row r="194" spans="24:44" x14ac:dyDescent="0.25"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</row>
    <row r="195" spans="24:44" x14ac:dyDescent="0.25"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</row>
    <row r="196" spans="24:44" x14ac:dyDescent="0.25"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</row>
    <row r="197" spans="24:44" x14ac:dyDescent="0.25"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</row>
    <row r="198" spans="24:44" x14ac:dyDescent="0.25"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</row>
    <row r="199" spans="24:44" x14ac:dyDescent="0.25"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</row>
    <row r="200" spans="24:44" x14ac:dyDescent="0.25"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</row>
    <row r="201" spans="24:44" x14ac:dyDescent="0.25"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</row>
    <row r="202" spans="24:44" x14ac:dyDescent="0.25"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</row>
    <row r="203" spans="24:44" x14ac:dyDescent="0.25"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</row>
    <row r="204" spans="24:44" x14ac:dyDescent="0.25"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</row>
    <row r="205" spans="24:44" x14ac:dyDescent="0.25"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</row>
    <row r="206" spans="24:44" x14ac:dyDescent="0.25"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</row>
    <row r="207" spans="24:44" x14ac:dyDescent="0.25"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</row>
    <row r="208" spans="24:44" x14ac:dyDescent="0.25"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</row>
    <row r="209" spans="24:44" x14ac:dyDescent="0.25"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</row>
    <row r="210" spans="24:44" x14ac:dyDescent="0.25"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</row>
    <row r="211" spans="24:44" x14ac:dyDescent="0.25"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</row>
    <row r="212" spans="24:44" x14ac:dyDescent="0.25"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</row>
    <row r="213" spans="24:44" x14ac:dyDescent="0.25"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</row>
    <row r="214" spans="24:44" x14ac:dyDescent="0.25"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</row>
    <row r="215" spans="24:44" x14ac:dyDescent="0.25"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</row>
    <row r="216" spans="24:44" x14ac:dyDescent="0.25"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</row>
    <row r="217" spans="24:44" x14ac:dyDescent="0.25"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</row>
    <row r="218" spans="24:44" x14ac:dyDescent="0.25"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</row>
    <row r="219" spans="24:44" x14ac:dyDescent="0.25"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</row>
    <row r="220" spans="24:44" x14ac:dyDescent="0.25"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</row>
    <row r="221" spans="24:44" x14ac:dyDescent="0.25"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</row>
    <row r="222" spans="24:44" x14ac:dyDescent="0.25"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</row>
    <row r="223" spans="24:44" x14ac:dyDescent="0.25"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</row>
    <row r="224" spans="24:44" x14ac:dyDescent="0.25"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</row>
    <row r="225" spans="24:44" x14ac:dyDescent="0.25"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</row>
    <row r="226" spans="24:44" x14ac:dyDescent="0.25"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</row>
    <row r="227" spans="24:44" x14ac:dyDescent="0.25"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</row>
    <row r="228" spans="24:44" x14ac:dyDescent="0.25"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</row>
    <row r="229" spans="24:44" x14ac:dyDescent="0.25"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</row>
    <row r="230" spans="24:44" x14ac:dyDescent="0.25"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</row>
    <row r="231" spans="24:44" x14ac:dyDescent="0.25"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</row>
    <row r="232" spans="24:44" x14ac:dyDescent="0.25"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</row>
    <row r="233" spans="24:44" x14ac:dyDescent="0.25"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</row>
    <row r="234" spans="24:44" x14ac:dyDescent="0.25"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</row>
    <row r="235" spans="24:44" x14ac:dyDescent="0.25"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</row>
    <row r="236" spans="24:44" x14ac:dyDescent="0.25"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</row>
    <row r="237" spans="24:44" x14ac:dyDescent="0.25"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</row>
    <row r="238" spans="24:44" x14ac:dyDescent="0.25"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</row>
    <row r="239" spans="24:44" x14ac:dyDescent="0.25"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</row>
    <row r="240" spans="24:44" x14ac:dyDescent="0.25"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</row>
    <row r="241" spans="24:44" x14ac:dyDescent="0.25"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</row>
    <row r="242" spans="24:44" x14ac:dyDescent="0.25"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</row>
    <row r="243" spans="24:44" x14ac:dyDescent="0.25"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</row>
    <row r="244" spans="24:44" x14ac:dyDescent="0.25"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</row>
    <row r="245" spans="24:44" x14ac:dyDescent="0.25"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</row>
    <row r="246" spans="24:44" x14ac:dyDescent="0.25"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</row>
    <row r="247" spans="24:44" x14ac:dyDescent="0.25"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</row>
    <row r="248" spans="24:44" x14ac:dyDescent="0.25"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</row>
    <row r="249" spans="24:44" x14ac:dyDescent="0.25"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</row>
    <row r="250" spans="24:44" x14ac:dyDescent="0.25"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</row>
    <row r="251" spans="24:44" x14ac:dyDescent="0.25"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</row>
    <row r="252" spans="24:44" x14ac:dyDescent="0.25"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</row>
    <row r="253" spans="24:44" x14ac:dyDescent="0.25"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</row>
    <row r="254" spans="24:44" x14ac:dyDescent="0.25"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</row>
    <row r="255" spans="24:44" x14ac:dyDescent="0.25"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</row>
    <row r="256" spans="24:44" x14ac:dyDescent="0.25"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</row>
    <row r="257" spans="24:44" x14ac:dyDescent="0.25"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</row>
    <row r="258" spans="24:44" x14ac:dyDescent="0.25"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</row>
    <row r="259" spans="24:44" x14ac:dyDescent="0.25"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</row>
    <row r="260" spans="24:44" x14ac:dyDescent="0.25"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</row>
    <row r="261" spans="24:44" x14ac:dyDescent="0.25"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</row>
    <row r="262" spans="24:44" x14ac:dyDescent="0.25"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</row>
    <row r="263" spans="24:44" x14ac:dyDescent="0.25"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</row>
    <row r="264" spans="24:44" x14ac:dyDescent="0.25"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</row>
    <row r="265" spans="24:44" x14ac:dyDescent="0.25"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</row>
    <row r="266" spans="24:44" x14ac:dyDescent="0.25"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</row>
    <row r="267" spans="24:44" x14ac:dyDescent="0.25"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</row>
    <row r="268" spans="24:44" x14ac:dyDescent="0.25"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</row>
    <row r="269" spans="24:44" x14ac:dyDescent="0.25"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</row>
    <row r="270" spans="24:44" x14ac:dyDescent="0.25"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</row>
    <row r="271" spans="24:44" x14ac:dyDescent="0.25"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</row>
    <row r="272" spans="24:44" x14ac:dyDescent="0.25"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</row>
    <row r="273" spans="24:44" x14ac:dyDescent="0.25"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</row>
    <row r="274" spans="24:44" x14ac:dyDescent="0.25"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</row>
    <row r="275" spans="24:44" x14ac:dyDescent="0.25"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</row>
    <row r="276" spans="24:44" x14ac:dyDescent="0.25"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</row>
    <row r="277" spans="24:44" x14ac:dyDescent="0.25"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</row>
    <row r="278" spans="24:44" x14ac:dyDescent="0.25"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</row>
    <row r="279" spans="24:44" x14ac:dyDescent="0.25"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</row>
    <row r="280" spans="24:44" x14ac:dyDescent="0.25"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</row>
    <row r="281" spans="24:44" x14ac:dyDescent="0.25"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</row>
    <row r="282" spans="24:44" x14ac:dyDescent="0.25"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</row>
    <row r="283" spans="24:44" x14ac:dyDescent="0.25"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</row>
    <row r="284" spans="24:44" x14ac:dyDescent="0.25"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</row>
    <row r="285" spans="24:44" x14ac:dyDescent="0.25"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</row>
    <row r="286" spans="24:44" x14ac:dyDescent="0.25"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</row>
    <row r="287" spans="24:44" x14ac:dyDescent="0.25"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</row>
    <row r="288" spans="24:44" x14ac:dyDescent="0.25"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</row>
  </sheetData>
  <mergeCells count="36">
    <mergeCell ref="CF2:CG2"/>
    <mergeCell ref="CH2:CI2"/>
    <mergeCell ref="F149:I149"/>
    <mergeCell ref="J149:J150"/>
    <mergeCell ref="BT2:BU2"/>
    <mergeCell ref="BV2:BW2"/>
    <mergeCell ref="BX2:BY2"/>
    <mergeCell ref="BZ2:CA2"/>
    <mergeCell ref="CB2:CC2"/>
    <mergeCell ref="CD2:CE2"/>
    <mergeCell ref="BC2:BE2"/>
    <mergeCell ref="BF2:BH2"/>
    <mergeCell ref="BI2:BK2"/>
    <mergeCell ref="BL2:BN2"/>
    <mergeCell ref="BP2:BQ2"/>
    <mergeCell ref="BR2:BS2"/>
    <mergeCell ref="L2:N2"/>
    <mergeCell ref="O2:Q2"/>
    <mergeCell ref="A142:E142"/>
    <mergeCell ref="AZ2:BB2"/>
    <mergeCell ref="R2:T2"/>
    <mergeCell ref="U2:W2"/>
    <mergeCell ref="X2:Z2"/>
    <mergeCell ref="AA2:AC2"/>
    <mergeCell ref="AD2:AF2"/>
    <mergeCell ref="AG2:AI2"/>
    <mergeCell ref="AK2:AM2"/>
    <mergeCell ref="AN2:AP2"/>
    <mergeCell ref="AQ2:AS2"/>
    <mergeCell ref="AT2:AV2"/>
    <mergeCell ref="AW2:AY2"/>
    <mergeCell ref="A143:E143"/>
    <mergeCell ref="A144:E144"/>
    <mergeCell ref="A145:E145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Dot.celowa - uczniowie polscy</vt:lpstr>
      <vt:lpstr>F.Pomocy - uczniowie ukraińscy</vt:lpstr>
      <vt:lpstr>Arkusz3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dcterms:created xsi:type="dcterms:W3CDTF">2024-12-12T08:07:20Z</dcterms:created>
  <dcterms:modified xsi:type="dcterms:W3CDTF">2025-12-10T13:07:41Z</dcterms:modified>
</cp:coreProperties>
</file>